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4"/>
  </bookViews>
  <sheets>
    <sheet name="DOCHODYzal 13" sheetId="1" r:id="rId1"/>
    <sheet name="WYDATKI zał13" sheetId="2" r:id="rId2"/>
    <sheet name="DOCHODY ZAŁ 14" sheetId="3" r:id="rId3"/>
    <sheet name="DOCHODY ZAŁ 15" sheetId="4" r:id="rId4"/>
    <sheet name="WYDATKI ZAŁ 15" sheetId="5" r:id="rId5"/>
  </sheets>
  <definedNames>
    <definedName name="_xlnm.Print_Area" localSheetId="2">'DOCHODY ZAŁ 14'!$A$1:$G$11</definedName>
    <definedName name="_xlnm.Print_Area" localSheetId="3">'DOCHODY ZAŁ 15'!$A$1:$E$18</definedName>
    <definedName name="_xlnm.Print_Area" localSheetId="0">'DOCHODYzal 13'!$A$1:$E$43</definedName>
    <definedName name="_xlnm.Print_Area" localSheetId="4">'WYDATKI ZAŁ 15'!$A$1:$H$12</definedName>
    <definedName name="_xlnm.Print_Area" localSheetId="1">'WYDATKI zał13'!$A$1:$H$25</definedName>
  </definedNames>
  <calcPr fullCalcOnLoad="1"/>
</workbook>
</file>

<file path=xl/sharedStrings.xml><?xml version="1.0" encoding="utf-8"?>
<sst xmlns="http://schemas.openxmlformats.org/spreadsheetml/2006/main" count="174" uniqueCount="83">
  <si>
    <t>Dział</t>
  </si>
  <si>
    <t>Rozdział</t>
  </si>
  <si>
    <t>Paragraf</t>
  </si>
  <si>
    <t>Nazwa</t>
  </si>
  <si>
    <t>w tym:</t>
  </si>
  <si>
    <t>pozostałe 
wydatki bieżące</t>
  </si>
  <si>
    <t>Wydatki 
majątkowe</t>
  </si>
  <si>
    <t>Wydatki 
bieżące</t>
  </si>
  <si>
    <t>wynagro-
dzenia i 
pochodne</t>
  </si>
  <si>
    <t>010</t>
  </si>
  <si>
    <t>Wydatki 
OGÓŁEM</t>
  </si>
  <si>
    <t>ROLNICTWO I ŁOWIECTWO</t>
  </si>
  <si>
    <t>01008</t>
  </si>
  <si>
    <t>01009</t>
  </si>
  <si>
    <t>Spółki wodne</t>
  </si>
  <si>
    <t>710</t>
  </si>
  <si>
    <t>71012</t>
  </si>
  <si>
    <t>Ośrodki dokumentacji geodezyjnej i kartograficznej</t>
  </si>
  <si>
    <t>851</t>
  </si>
  <si>
    <t>OCHRONA ZDROWIA</t>
  </si>
  <si>
    <t>85156</t>
  </si>
  <si>
    <t>DOCHODY OGÓŁEM</t>
  </si>
  <si>
    <t>DZIAŁALNOŚĆ USŁUGOWA</t>
  </si>
  <si>
    <t>Składki na ubezpieczenie zdrowotne oraz świadczenia 
dla osób nie objętych obowiązkiem ubezpieczenia zdrowotnego</t>
  </si>
  <si>
    <t>Ośrodki dokumentacji 
geodezyjnej i kartograficznej</t>
  </si>
  <si>
    <t>WYDATKI OGÓŁEM</t>
  </si>
  <si>
    <t>DOCHODY Z TYTUŁU PRZYZNANYCH Z BUDŻETU PAŃSTWA DOTACJI 
NA REALIZACJĘ ZADAŃ Z ZAKRESU ADMINISTRACJI RZĄDOWEJ</t>
  </si>
  <si>
    <t>Kwota</t>
  </si>
  <si>
    <t>w złotych</t>
  </si>
  <si>
    <t>ZESTAWIENIE  DOCHODÓW  I  WYDATKÓW  ZWIĄZANYCH  
Z  REALIZACJĄ  ZADAŃ  Z  ZAKRESU  ADMINISTRACJI  RZĄDOWEJ  
ORAZ  INNYCH  ZADAŃ  ZLECONYCH  SAMORZĄDOWI 
WOJEWÓDZTWA  PODKARPACKIEGO USTAWAMI</t>
  </si>
  <si>
    <t>OCHRONA  ZDROWIA</t>
  </si>
  <si>
    <t>Składki na ubezpieczenie zdrowotne oraz świadczenia dla osób nie objętych obowiązkiem ubezpieczenia zdrowotnego</t>
  </si>
  <si>
    <t>Melioracje wodne</t>
  </si>
  <si>
    <t>01005</t>
  </si>
  <si>
    <t>Prace geodezyjno - urządzeniowe na potrzeby rolnictwa</t>
  </si>
  <si>
    <t>853</t>
  </si>
  <si>
    <t>85332</t>
  </si>
  <si>
    <t>POZOSTAŁE ZADANIA W ZAKRESIE POLITYKI SPOŁECZNEJ</t>
  </si>
  <si>
    <t>Wojewódzkie urzędy pracy</t>
  </si>
  <si>
    <t xml:space="preserve">DOCHODY Z TYTUŁU DOTACJI OTRZYMANYCH NA PODSTWIE POROZUMIEŃ 
Z JEDNOSTKAMI SAMORZADU TERYTORIALNEGO  </t>
  </si>
  <si>
    <t>921</t>
  </si>
  <si>
    <t>60014</t>
  </si>
  <si>
    <t>600</t>
  </si>
  <si>
    <t>TRANSPORT I ŁĄCZNOŚĆ</t>
  </si>
  <si>
    <t>6620</t>
  </si>
  <si>
    <t>92116</t>
  </si>
  <si>
    <t>Drogi publiczne powiatowe</t>
  </si>
  <si>
    <t>Biblioteki</t>
  </si>
  <si>
    <t>KULTURA I OCHRONA DZIEDZICTWA NARODOWEGO</t>
  </si>
  <si>
    <t>KULTURA I OCHRONA 
DZIEDZICTWA NARODOWEGO</t>
  </si>
  <si>
    <t>2210</t>
  </si>
  <si>
    <t>Wojewódzkie Urzędy Pracy</t>
  </si>
  <si>
    <t>2218</t>
  </si>
  <si>
    <t>2219</t>
  </si>
  <si>
    <t>01036</t>
  </si>
  <si>
    <t>Restrukturyzacja i modernizacja sektora żywnościowego oraz rozwój obszarów wiejskich</t>
  </si>
  <si>
    <t>700</t>
  </si>
  <si>
    <t>70005</t>
  </si>
  <si>
    <t>GOSPODARKA MIESZKANIOWA</t>
  </si>
  <si>
    <t>Gospodarka gruntami i nieruchomościami</t>
  </si>
  <si>
    <t>71005</t>
  </si>
  <si>
    <t>Roboty geologiczne (nieinwestycyjne)</t>
  </si>
  <si>
    <t>750</t>
  </si>
  <si>
    <t>75011</t>
  </si>
  <si>
    <t>ADMINISTRACJA PUBLICZNA</t>
  </si>
  <si>
    <t>Urzędy wojewódzkie</t>
  </si>
  <si>
    <t>852</t>
  </si>
  <si>
    <t>85212</t>
  </si>
  <si>
    <t>POMOC SPOŁECZNA</t>
  </si>
  <si>
    <t>Świadczenia rodzinne oraz składki na ubezpieczenia emerytalne i rentowe z ubezpieczenia społecznego</t>
  </si>
  <si>
    <t>Dochody
OGÓŁEM</t>
  </si>
  <si>
    <t xml:space="preserve">do budżetu państwa </t>
  </si>
  <si>
    <t xml:space="preserve">    w złotych</t>
  </si>
  <si>
    <t xml:space="preserve">WYDATKI  NA  ZADANIA  Z  ZAKRESU  ADMINISTRACJI  RZĄDOWEJ                                                                                                                                                                                         </t>
  </si>
  <si>
    <t xml:space="preserve">WYDATKI  NA  ZADANIA  REALIZOWANE  NA  PODSTWIE  POROZUMIEŃ  
Z  JEDNOSTKAMI  SAMORZADU  TERYTORIALNEGO  </t>
  </si>
  <si>
    <t>w tym: podlegające przekazaniu</t>
  </si>
  <si>
    <t>do budżetu samorządu</t>
  </si>
  <si>
    <t>PLAN  DOCHODÓW  PODLEGAJĄCYCH  PRZEKAZANIU  DO  BUDŻETU  PAŃSTWA ORAZ STANOWIĄCYCH DOCHÓD BUDŻETU WOJEWÓDZTWA ZWIĄZANYCH  Z  REALIZACJĄ  ZADAŃ  Z  ZAKRESU  ADMINISTRACJI  RZĄDOWEJ</t>
  </si>
  <si>
    <t>OGÓŁEM</t>
  </si>
  <si>
    <t xml:space="preserve">ZESTAWIENIE  DOCHODÓW  I  WYDATKÓW  ZWIĄZANYCH  
Z  REALIZACJĄ  ZADAŃ  WSPÓLNYCH  REALIZOWANYCH  NA  PODSTAWIE 
POROZUMIEŃ  MIĘDZY  JEDNOSTKAMI  SAMORZĄDU  TERYTORIALNEGO </t>
  </si>
  <si>
    <t xml:space="preserve"> Załącznik Nr 13
do Uchwały Nr XLIX/602/05
Sejmiku Województwa Podkarpackiego
w Rzeszowie
z dnia 30 grudnia 2005r.</t>
  </si>
  <si>
    <t xml:space="preserve"> Załącznik Nr 14
do Uchwały Nr XLIX/602/05
Sejmiku Województwa Podkarpackiego
w Rzeszowie
z dnia 30 grudnia 2005r.</t>
  </si>
  <si>
    <t xml:space="preserve"> Załącznik Nr 15
do Uchwały Nr XLIX/602/05
Sejmiku Województwa Podkarpackiego
w Rzeszowie
z dnia 30 grudnia 2005r.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</si>
</sst>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 CE"/>
      <family val="0"/>
    </font>
    <font>
      <sz val="10"/>
      <name val="Times New Roman CE"/>
      <family val="1"/>
    </font>
    <font>
      <i/>
      <sz val="10"/>
      <name val="Times New Roman CE"/>
      <family val="1"/>
    </font>
    <font>
      <i/>
      <sz val="12"/>
      <name val="Times New Roman CE"/>
      <family val="1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top"/>
    </xf>
    <xf numFmtId="3" fontId="11" fillId="0" borderId="4" xfId="0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0" fontId="9" fillId="0" borderId="4" xfId="0" applyFont="1" applyFill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right" vertical="center"/>
    </xf>
    <xf numFmtId="49" fontId="10" fillId="2" borderId="4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top"/>
    </xf>
    <xf numFmtId="49" fontId="9" fillId="0" borderId="9" xfId="0" applyNumberFormat="1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3" fontId="12" fillId="0" borderId="12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right" vertical="center"/>
    </xf>
    <xf numFmtId="49" fontId="9" fillId="0" borderId="14" xfId="0" applyNumberFormat="1" applyFont="1" applyBorder="1" applyAlignment="1">
      <alignment vertical="top"/>
    </xf>
    <xf numFmtId="49" fontId="10" fillId="2" borderId="11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3" fontId="12" fillId="0" borderId="16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right" vertical="center" wrapText="1"/>
    </xf>
    <xf numFmtId="3" fontId="12" fillId="0" borderId="5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top"/>
    </xf>
    <xf numFmtId="49" fontId="9" fillId="0" borderId="14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top"/>
    </xf>
    <xf numFmtId="49" fontId="9" fillId="0" borderId="23" xfId="0" applyNumberFormat="1" applyFont="1" applyBorder="1" applyAlignment="1">
      <alignment horizontal="center" vertical="top"/>
    </xf>
    <xf numFmtId="49" fontId="9" fillId="0" borderId="24" xfId="0" applyNumberFormat="1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top"/>
    </xf>
    <xf numFmtId="49" fontId="9" fillId="0" borderId="36" xfId="0" applyNumberFormat="1" applyFont="1" applyBorder="1" applyAlignment="1">
      <alignment horizontal="center" vertical="top"/>
    </xf>
    <xf numFmtId="49" fontId="9" fillId="0" borderId="37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11" fillId="0" borderId="4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justify" wrapText="1"/>
    </xf>
    <xf numFmtId="49" fontId="11" fillId="0" borderId="36" xfId="0" applyNumberFormat="1" applyFont="1" applyBorder="1" applyAlignment="1">
      <alignment horizontal="center" vertical="justify" wrapText="1"/>
    </xf>
    <xf numFmtId="49" fontId="11" fillId="0" borderId="37" xfId="0" applyNumberFormat="1" applyFont="1" applyBorder="1" applyAlignment="1">
      <alignment horizontal="center" vertical="justify" wrapText="1"/>
    </xf>
    <xf numFmtId="49" fontId="10" fillId="0" borderId="44" xfId="0" applyNumberFormat="1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top"/>
    </xf>
    <xf numFmtId="49" fontId="10" fillId="0" borderId="49" xfId="0" applyNumberFormat="1" applyFont="1" applyBorder="1" applyAlignment="1">
      <alignment horizontal="center" vertical="top"/>
    </xf>
    <xf numFmtId="49" fontId="10" fillId="0" borderId="50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49" fontId="9" fillId="0" borderId="51" xfId="0" applyNumberFormat="1" applyFont="1" applyBorder="1" applyAlignment="1">
      <alignment horizontal="center" vertical="top"/>
    </xf>
    <xf numFmtId="49" fontId="9" fillId="0" borderId="52" xfId="0" applyNumberFormat="1" applyFont="1" applyBorder="1" applyAlignment="1">
      <alignment horizontal="center" vertical="top"/>
    </xf>
    <xf numFmtId="49" fontId="10" fillId="0" borderId="51" xfId="0" applyNumberFormat="1" applyFont="1" applyBorder="1" applyAlignment="1">
      <alignment horizontal="center" vertical="center"/>
    </xf>
    <xf numFmtId="49" fontId="10" fillId="0" borderId="5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view="pageBreakPreview" zoomScaleSheetLayoutView="100" workbookViewId="0" topLeftCell="A40">
      <selection activeCell="D54" sqref="D54"/>
    </sheetView>
  </sheetViews>
  <sheetFormatPr defaultColWidth="9.00390625" defaultRowHeight="12.75"/>
  <cols>
    <col min="1" max="3" width="8.75390625" style="1" customWidth="1"/>
    <col min="4" max="4" width="53.125" style="1" customWidth="1"/>
    <col min="5" max="5" width="16.125" style="1" customWidth="1"/>
    <col min="6" max="7" width="9.125" style="1" customWidth="1"/>
    <col min="8" max="8" width="11.25390625" style="13" customWidth="1"/>
    <col min="9" max="16384" width="9.125" style="1" customWidth="1"/>
  </cols>
  <sheetData>
    <row r="1" spans="1:5" ht="63.75" customHeight="1">
      <c r="A1" s="41"/>
      <c r="B1" s="41"/>
      <c r="C1" s="41"/>
      <c r="D1" s="80" t="s">
        <v>80</v>
      </c>
      <c r="E1" s="77"/>
    </row>
    <row r="2" spans="1:7" ht="81" customHeight="1">
      <c r="A2" s="78" t="s">
        <v>29</v>
      </c>
      <c r="B2" s="78"/>
      <c r="C2" s="78"/>
      <c r="D2" s="78"/>
      <c r="E2" s="78"/>
      <c r="F2" s="2"/>
      <c r="G2" s="2"/>
    </row>
    <row r="3" spans="1:8" s="3" customFormat="1" ht="13.5" thickBot="1">
      <c r="A3" s="42"/>
      <c r="B3" s="42"/>
      <c r="C3" s="42"/>
      <c r="D3" s="42"/>
      <c r="E3" s="43" t="s">
        <v>28</v>
      </c>
      <c r="H3" s="6"/>
    </row>
    <row r="4" spans="1:5" ht="34.5" customHeight="1" thickBot="1">
      <c r="A4" s="90" t="s">
        <v>26</v>
      </c>
      <c r="B4" s="91"/>
      <c r="C4" s="91"/>
      <c r="D4" s="91"/>
      <c r="E4" s="92"/>
    </row>
    <row r="5" spans="1:5" ht="30" customHeight="1">
      <c r="A5" s="68" t="s">
        <v>0</v>
      </c>
      <c r="B5" s="69" t="s">
        <v>1</v>
      </c>
      <c r="C5" s="69" t="s">
        <v>2</v>
      </c>
      <c r="D5" s="69" t="s">
        <v>3</v>
      </c>
      <c r="E5" s="70" t="s">
        <v>27</v>
      </c>
    </row>
    <row r="6" spans="1:7" ht="30" customHeight="1">
      <c r="A6" s="57" t="s">
        <v>9</v>
      </c>
      <c r="B6" s="87"/>
      <c r="C6" s="87"/>
      <c r="D6" s="44" t="s">
        <v>11</v>
      </c>
      <c r="E6" s="45">
        <f>SUM(E7,E11,E17)</f>
        <v>21520000</v>
      </c>
      <c r="G6" s="13"/>
    </row>
    <row r="7" spans="1:5" ht="30" customHeight="1">
      <c r="A7" s="83"/>
      <c r="B7" s="82" t="s">
        <v>33</v>
      </c>
      <c r="C7" s="93" t="s">
        <v>34</v>
      </c>
      <c r="D7" s="93"/>
      <c r="E7" s="46">
        <f>SUM(E8:E10)</f>
        <v>4720000</v>
      </c>
    </row>
    <row r="8" spans="1:5" ht="30" customHeight="1">
      <c r="A8" s="83"/>
      <c r="B8" s="82"/>
      <c r="C8" s="47" t="s">
        <v>50</v>
      </c>
      <c r="D8" s="58"/>
      <c r="E8" s="46">
        <v>20000</v>
      </c>
    </row>
    <row r="9" spans="1:5" ht="30" customHeight="1">
      <c r="A9" s="83"/>
      <c r="B9" s="82"/>
      <c r="C9" s="47" t="s">
        <v>52</v>
      </c>
      <c r="D9" s="58"/>
      <c r="E9" s="46">
        <v>4500000</v>
      </c>
    </row>
    <row r="10" spans="1:5" ht="30" customHeight="1">
      <c r="A10" s="83"/>
      <c r="B10" s="82"/>
      <c r="C10" s="47" t="s">
        <v>53</v>
      </c>
      <c r="D10" s="48"/>
      <c r="E10" s="46">
        <v>200000</v>
      </c>
    </row>
    <row r="11" spans="1:7" ht="30" customHeight="1">
      <c r="A11" s="83"/>
      <c r="B11" s="82" t="s">
        <v>12</v>
      </c>
      <c r="C11" s="81" t="s">
        <v>32</v>
      </c>
      <c r="D11" s="81"/>
      <c r="E11" s="46">
        <f>SUM(E12:E16)</f>
        <v>16140000</v>
      </c>
      <c r="G11" s="13"/>
    </row>
    <row r="12" spans="1:5" ht="30" customHeight="1">
      <c r="A12" s="83"/>
      <c r="B12" s="82"/>
      <c r="C12" s="50">
        <v>2210</v>
      </c>
      <c r="D12" s="51"/>
      <c r="E12" s="52">
        <v>5540000</v>
      </c>
    </row>
    <row r="13" spans="1:5" ht="30" customHeight="1">
      <c r="A13" s="83"/>
      <c r="B13" s="82"/>
      <c r="C13" s="50">
        <v>6510</v>
      </c>
      <c r="D13" s="51"/>
      <c r="E13" s="52">
        <v>2800000</v>
      </c>
    </row>
    <row r="14" spans="1:5" ht="30" customHeight="1" hidden="1">
      <c r="A14" s="83"/>
      <c r="B14" s="82"/>
      <c r="C14" s="81" t="s">
        <v>14</v>
      </c>
      <c r="D14" s="81"/>
      <c r="E14" s="46">
        <f>SUM(E15)</f>
        <v>0</v>
      </c>
    </row>
    <row r="15" spans="1:5" ht="30" customHeight="1" hidden="1">
      <c r="A15" s="83"/>
      <c r="B15" s="82"/>
      <c r="C15" s="50">
        <v>221</v>
      </c>
      <c r="D15" s="51"/>
      <c r="E15" s="52">
        <v>0</v>
      </c>
    </row>
    <row r="16" spans="1:5" ht="30" customHeight="1">
      <c r="A16" s="83"/>
      <c r="B16" s="82"/>
      <c r="C16" s="50">
        <v>6518</v>
      </c>
      <c r="D16" s="51"/>
      <c r="E16" s="52">
        <v>7800000</v>
      </c>
    </row>
    <row r="17" spans="1:5" ht="30" customHeight="1">
      <c r="A17" s="83"/>
      <c r="B17" s="82" t="s">
        <v>54</v>
      </c>
      <c r="C17" s="84" t="s">
        <v>55</v>
      </c>
      <c r="D17" s="84"/>
      <c r="E17" s="52">
        <f>SUM(E18:E19)</f>
        <v>660000</v>
      </c>
    </row>
    <row r="18" spans="1:5" ht="30" customHeight="1">
      <c r="A18" s="83"/>
      <c r="B18" s="82"/>
      <c r="C18" s="50">
        <v>2218</v>
      </c>
      <c r="D18" s="51"/>
      <c r="E18" s="52">
        <v>528000</v>
      </c>
    </row>
    <row r="19" spans="1:5" ht="30" customHeight="1">
      <c r="A19" s="83"/>
      <c r="B19" s="82"/>
      <c r="C19" s="50">
        <v>6518</v>
      </c>
      <c r="D19" s="51"/>
      <c r="E19" s="52">
        <v>132000</v>
      </c>
    </row>
    <row r="20" spans="1:7" ht="30" customHeight="1">
      <c r="A20" s="83" t="s">
        <v>56</v>
      </c>
      <c r="B20" s="82"/>
      <c r="C20" s="82"/>
      <c r="D20" s="59" t="s">
        <v>58</v>
      </c>
      <c r="E20" s="52">
        <f>E21</f>
        <v>6000</v>
      </c>
      <c r="G20" s="13"/>
    </row>
    <row r="21" spans="1:5" ht="30" customHeight="1">
      <c r="A21" s="83"/>
      <c r="B21" s="82" t="s">
        <v>57</v>
      </c>
      <c r="C21" s="81" t="s">
        <v>59</v>
      </c>
      <c r="D21" s="81"/>
      <c r="E21" s="52">
        <f>SUM(E22)</f>
        <v>6000</v>
      </c>
    </row>
    <row r="22" spans="1:5" ht="30" customHeight="1">
      <c r="A22" s="83"/>
      <c r="B22" s="82"/>
      <c r="C22" s="50">
        <v>2210</v>
      </c>
      <c r="D22" s="51"/>
      <c r="E22" s="52">
        <v>6000</v>
      </c>
    </row>
    <row r="23" spans="1:5" ht="30" customHeight="1">
      <c r="A23" s="83" t="s">
        <v>15</v>
      </c>
      <c r="B23" s="87"/>
      <c r="C23" s="87"/>
      <c r="D23" s="44" t="s">
        <v>22</v>
      </c>
      <c r="E23" s="45">
        <f>SUM(E26,E24)</f>
        <v>227000</v>
      </c>
    </row>
    <row r="24" spans="1:5" ht="30" customHeight="1">
      <c r="A24" s="83"/>
      <c r="B24" s="82" t="s">
        <v>60</v>
      </c>
      <c r="C24" s="93" t="s">
        <v>61</v>
      </c>
      <c r="D24" s="93"/>
      <c r="E24" s="46">
        <f>E25</f>
        <v>3000</v>
      </c>
    </row>
    <row r="25" spans="1:5" ht="30" customHeight="1">
      <c r="A25" s="83"/>
      <c r="B25" s="82"/>
      <c r="C25" s="47" t="s">
        <v>50</v>
      </c>
      <c r="D25" s="48"/>
      <c r="E25" s="46">
        <v>3000</v>
      </c>
    </row>
    <row r="26" spans="1:5" ht="30" customHeight="1">
      <c r="A26" s="83"/>
      <c r="B26" s="82" t="s">
        <v>16</v>
      </c>
      <c r="C26" s="81" t="s">
        <v>17</v>
      </c>
      <c r="D26" s="81"/>
      <c r="E26" s="46">
        <f>SUM(E27)</f>
        <v>224000</v>
      </c>
    </row>
    <row r="27" spans="1:5" ht="30" customHeight="1">
      <c r="A27" s="83"/>
      <c r="B27" s="82"/>
      <c r="C27" s="50">
        <v>2210</v>
      </c>
      <c r="D27" s="51"/>
      <c r="E27" s="52">
        <v>224000</v>
      </c>
    </row>
    <row r="28" spans="1:5" ht="30" customHeight="1" hidden="1">
      <c r="A28" s="83" t="s">
        <v>18</v>
      </c>
      <c r="B28" s="87"/>
      <c r="C28" s="87"/>
      <c r="D28" s="44" t="s">
        <v>19</v>
      </c>
      <c r="E28" s="45">
        <f>SUM(E29)</f>
        <v>0</v>
      </c>
    </row>
    <row r="29" spans="1:5" ht="30" customHeight="1" hidden="1">
      <c r="A29" s="83"/>
      <c r="B29" s="82" t="s">
        <v>20</v>
      </c>
      <c r="C29" s="84" t="s">
        <v>23</v>
      </c>
      <c r="D29" s="84"/>
      <c r="E29" s="46">
        <f>SUM(E30)</f>
        <v>0</v>
      </c>
    </row>
    <row r="30" spans="1:5" ht="30" customHeight="1" hidden="1">
      <c r="A30" s="83"/>
      <c r="B30" s="82"/>
      <c r="C30" s="50">
        <v>221</v>
      </c>
      <c r="D30" s="51"/>
      <c r="E30" s="52">
        <v>0</v>
      </c>
    </row>
    <row r="31" spans="1:5" ht="30" customHeight="1">
      <c r="A31" s="83" t="s">
        <v>62</v>
      </c>
      <c r="B31" s="49"/>
      <c r="C31" s="50"/>
      <c r="D31" s="59" t="s">
        <v>64</v>
      </c>
      <c r="E31" s="60">
        <f>E32</f>
        <v>1181000</v>
      </c>
    </row>
    <row r="32" spans="1:5" ht="30" customHeight="1">
      <c r="A32" s="83"/>
      <c r="B32" s="49" t="s">
        <v>63</v>
      </c>
      <c r="C32" s="81" t="s">
        <v>65</v>
      </c>
      <c r="D32" s="81"/>
      <c r="E32" s="52">
        <f>SUM(E33)</f>
        <v>1181000</v>
      </c>
    </row>
    <row r="33" spans="1:5" ht="30" customHeight="1">
      <c r="A33" s="83"/>
      <c r="B33" s="49"/>
      <c r="C33" s="50">
        <v>2210</v>
      </c>
      <c r="D33" s="51"/>
      <c r="E33" s="52">
        <v>1181000</v>
      </c>
    </row>
    <row r="34" spans="1:5" ht="30" customHeight="1">
      <c r="A34" s="83" t="s">
        <v>18</v>
      </c>
      <c r="B34" s="87"/>
      <c r="C34" s="87"/>
      <c r="D34" s="44" t="s">
        <v>30</v>
      </c>
      <c r="E34" s="45">
        <f>SUM(E35)</f>
        <v>10000</v>
      </c>
    </row>
    <row r="35" spans="1:5" ht="33" customHeight="1">
      <c r="A35" s="83"/>
      <c r="B35" s="82" t="s">
        <v>20</v>
      </c>
      <c r="C35" s="84" t="s">
        <v>23</v>
      </c>
      <c r="D35" s="81"/>
      <c r="E35" s="46">
        <f>SUM(E36)</f>
        <v>10000</v>
      </c>
    </row>
    <row r="36" spans="1:5" ht="30" customHeight="1">
      <c r="A36" s="83"/>
      <c r="B36" s="82"/>
      <c r="C36" s="50">
        <v>2210</v>
      </c>
      <c r="D36" s="51"/>
      <c r="E36" s="52">
        <v>10000</v>
      </c>
    </row>
    <row r="37" spans="1:5" ht="30" customHeight="1">
      <c r="A37" s="88" t="s">
        <v>66</v>
      </c>
      <c r="B37" s="49"/>
      <c r="C37" s="50"/>
      <c r="D37" s="59" t="s">
        <v>68</v>
      </c>
      <c r="E37" s="60">
        <f>E38</f>
        <v>31000</v>
      </c>
    </row>
    <row r="38" spans="1:7" ht="30" customHeight="1">
      <c r="A38" s="89"/>
      <c r="B38" s="49" t="s">
        <v>67</v>
      </c>
      <c r="C38" s="84" t="s">
        <v>69</v>
      </c>
      <c r="D38" s="84"/>
      <c r="E38" s="52">
        <f>SUM(E39)</f>
        <v>31000</v>
      </c>
      <c r="G38" s="13"/>
    </row>
    <row r="39" spans="1:5" ht="30" customHeight="1">
      <c r="A39" s="79"/>
      <c r="B39" s="49"/>
      <c r="C39" s="50">
        <v>2210</v>
      </c>
      <c r="D39" s="51"/>
      <c r="E39" s="52">
        <v>31000</v>
      </c>
    </row>
    <row r="40" spans="1:5" ht="30" customHeight="1">
      <c r="A40" s="83" t="s">
        <v>35</v>
      </c>
      <c r="B40" s="49"/>
      <c r="C40" s="50"/>
      <c r="D40" s="61" t="s">
        <v>37</v>
      </c>
      <c r="E40" s="45">
        <f>SUM(E41)</f>
        <v>123000</v>
      </c>
    </row>
    <row r="41" spans="1:5" ht="30" customHeight="1">
      <c r="A41" s="83"/>
      <c r="B41" s="49" t="s">
        <v>36</v>
      </c>
      <c r="C41" s="50"/>
      <c r="D41" s="62" t="s">
        <v>38</v>
      </c>
      <c r="E41" s="46">
        <f>SUM(E42)</f>
        <v>123000</v>
      </c>
    </row>
    <row r="42" spans="1:5" ht="30" customHeight="1">
      <c r="A42" s="83"/>
      <c r="B42" s="49"/>
      <c r="C42" s="50">
        <v>2210</v>
      </c>
      <c r="D42" s="51"/>
      <c r="E42" s="52">
        <v>123000</v>
      </c>
    </row>
    <row r="43" spans="1:7" ht="30" customHeight="1" thickBot="1">
      <c r="A43" s="85" t="s">
        <v>21</v>
      </c>
      <c r="B43" s="86"/>
      <c r="C43" s="86"/>
      <c r="D43" s="86"/>
      <c r="E43" s="56">
        <f>SUM(E40,E34,E23,E6,E20,E31,E37)</f>
        <v>23098000</v>
      </c>
      <c r="G43" s="13"/>
    </row>
    <row r="44" spans="1:5" ht="12.75">
      <c r="A44" s="63"/>
      <c r="B44" s="64"/>
      <c r="C44" s="65"/>
      <c r="D44" s="66"/>
      <c r="E44" s="67"/>
    </row>
    <row r="45" spans="1:5" ht="12.75">
      <c r="A45" s="5"/>
      <c r="B45" s="5"/>
      <c r="C45" s="3"/>
      <c r="D45" s="3"/>
      <c r="E45" s="7"/>
    </row>
    <row r="46" spans="1:5" ht="12.75">
      <c r="A46" s="5"/>
      <c r="B46" s="5"/>
      <c r="C46" s="3"/>
      <c r="D46" s="3"/>
      <c r="E46" s="7"/>
    </row>
    <row r="47" spans="1:5" ht="12.75" customHeight="1">
      <c r="A47" s="5"/>
      <c r="B47" s="5"/>
      <c r="C47" s="3"/>
      <c r="D47" s="3"/>
      <c r="E47" s="7"/>
    </row>
    <row r="48" spans="1:5" ht="12.75">
      <c r="A48" s="5"/>
      <c r="B48" s="5"/>
      <c r="C48" s="3"/>
      <c r="D48" s="3"/>
      <c r="E48" s="7"/>
    </row>
    <row r="49" spans="1:5" ht="12.75">
      <c r="A49" s="5"/>
      <c r="B49" s="5"/>
      <c r="C49" s="3"/>
      <c r="D49" s="3"/>
      <c r="E49" s="7"/>
    </row>
    <row r="50" spans="1:5" ht="12.75">
      <c r="A50" s="5"/>
      <c r="B50" s="5"/>
      <c r="C50" s="3"/>
      <c r="D50" s="3"/>
      <c r="E50" s="7"/>
    </row>
    <row r="51" spans="1:5" ht="12.75" customHeight="1">
      <c r="A51" s="5"/>
      <c r="B51" s="5"/>
      <c r="C51" s="3"/>
      <c r="D51" s="3"/>
      <c r="E51" s="7"/>
    </row>
    <row r="52" spans="1:5" ht="12.75">
      <c r="A52" s="5"/>
      <c r="B52" s="5"/>
      <c r="C52" s="3"/>
      <c r="D52" s="3"/>
      <c r="E52" s="7"/>
    </row>
    <row r="53" spans="1:5" ht="12.75">
      <c r="A53" s="5"/>
      <c r="B53" s="5"/>
      <c r="C53" s="3"/>
      <c r="D53" s="3"/>
      <c r="E53" s="7"/>
    </row>
    <row r="54" spans="1:5" ht="12.75">
      <c r="A54" s="5"/>
      <c r="B54" s="5"/>
      <c r="C54" s="3"/>
      <c r="D54" s="3"/>
      <c r="E54" s="7"/>
    </row>
    <row r="55" spans="1:5" ht="12.75">
      <c r="A55" s="5"/>
      <c r="B55" s="5"/>
      <c r="C55" s="3"/>
      <c r="D55" s="3"/>
      <c r="E55" s="7"/>
    </row>
    <row r="56" spans="1:5" ht="12.75">
      <c r="A56" s="5"/>
      <c r="B56" s="5"/>
      <c r="C56" s="3"/>
      <c r="D56" s="3"/>
      <c r="E56" s="7"/>
    </row>
    <row r="57" spans="1:5" ht="12.75">
      <c r="A57" s="5"/>
      <c r="B57" s="5"/>
      <c r="C57" s="3"/>
      <c r="D57" s="3"/>
      <c r="E57" s="7"/>
    </row>
    <row r="58" spans="1:5" ht="12.75">
      <c r="A58" s="5"/>
      <c r="B58" s="5"/>
      <c r="C58" s="3"/>
      <c r="D58" s="3"/>
      <c r="E58" s="7"/>
    </row>
    <row r="59" spans="1:5" ht="12.75">
      <c r="A59" s="3"/>
      <c r="B59" s="5"/>
      <c r="C59" s="3"/>
      <c r="D59" s="3"/>
      <c r="E59" s="7"/>
    </row>
    <row r="60" spans="1:5" ht="12.75">
      <c r="A60" s="3"/>
      <c r="B60" s="5"/>
      <c r="C60" s="3"/>
      <c r="D60" s="3"/>
      <c r="E60" s="7"/>
    </row>
    <row r="61" spans="1:5" ht="12.75">
      <c r="A61" s="3"/>
      <c r="B61" s="5"/>
      <c r="C61" s="3"/>
      <c r="D61" s="3"/>
      <c r="E61" s="7"/>
    </row>
    <row r="62" spans="1:5" ht="12.75">
      <c r="A62" s="3"/>
      <c r="B62" s="5"/>
      <c r="C62" s="3"/>
      <c r="D62" s="3"/>
      <c r="E62" s="7"/>
    </row>
    <row r="63" spans="1:5" ht="12.75">
      <c r="A63" s="3"/>
      <c r="B63" s="5"/>
      <c r="C63" s="3"/>
      <c r="D63" s="3"/>
      <c r="E63" s="7"/>
    </row>
    <row r="64" spans="1:5" ht="12.75">
      <c r="A64" s="3"/>
      <c r="B64" s="5"/>
      <c r="C64" s="3"/>
      <c r="D64" s="3"/>
      <c r="E64" s="7"/>
    </row>
    <row r="65" spans="1:5" ht="12.75">
      <c r="A65" s="3"/>
      <c r="B65" s="5"/>
      <c r="C65" s="3"/>
      <c r="D65" s="3"/>
      <c r="E65" s="7"/>
    </row>
    <row r="66" spans="1:5" ht="12.75">
      <c r="A66" s="3"/>
      <c r="B66" s="5"/>
      <c r="C66" s="3"/>
      <c r="D66" s="3"/>
      <c r="E66" s="7"/>
    </row>
    <row r="67" spans="1:5" ht="12.75">
      <c r="A67" s="3"/>
      <c r="B67" s="5"/>
      <c r="C67" s="3"/>
      <c r="D67" s="3"/>
      <c r="E67" s="7"/>
    </row>
    <row r="68" spans="1:5" ht="12.75">
      <c r="A68" s="3"/>
      <c r="B68" s="5"/>
      <c r="C68" s="3"/>
      <c r="D68" s="3"/>
      <c r="E68" s="7"/>
    </row>
    <row r="69" spans="1:5" ht="12.75">
      <c r="A69" s="3"/>
      <c r="B69" s="5"/>
      <c r="C69" s="3"/>
      <c r="D69" s="3"/>
      <c r="E69" s="7"/>
    </row>
    <row r="70" spans="1:5" ht="12.75">
      <c r="A70" s="3"/>
      <c r="B70" s="5"/>
      <c r="C70" s="3"/>
      <c r="D70" s="3"/>
      <c r="E70" s="7"/>
    </row>
    <row r="71" spans="1:5" ht="12.75">
      <c r="A71" s="3"/>
      <c r="B71" s="5"/>
      <c r="C71" s="3"/>
      <c r="D71" s="3"/>
      <c r="E71" s="7"/>
    </row>
    <row r="72" spans="1:5" ht="12.75">
      <c r="A72" s="3"/>
      <c r="B72" s="5"/>
      <c r="C72" s="3"/>
      <c r="D72" s="3"/>
      <c r="E72" s="7"/>
    </row>
    <row r="73" spans="2:5" ht="12.75">
      <c r="B73" s="5"/>
      <c r="C73" s="3"/>
      <c r="D73" s="3"/>
      <c r="E73" s="7"/>
    </row>
    <row r="74" spans="2:5" ht="12.75">
      <c r="B74" s="5"/>
      <c r="C74" s="3"/>
      <c r="D74" s="3"/>
      <c r="E74" s="7"/>
    </row>
    <row r="75" spans="2:5" ht="12.75">
      <c r="B75" s="4"/>
      <c r="E75" s="8"/>
    </row>
    <row r="76" spans="2:5" ht="12.75">
      <c r="B76" s="4"/>
      <c r="E76" s="8"/>
    </row>
    <row r="77" spans="2:5" ht="12.75">
      <c r="B77" s="4"/>
      <c r="E77" s="8"/>
    </row>
    <row r="78" spans="2:5" ht="12.75">
      <c r="B78" s="4"/>
      <c r="E78" s="8"/>
    </row>
    <row r="79" spans="2:5" ht="12.75">
      <c r="B79" s="4"/>
      <c r="E79" s="8"/>
    </row>
    <row r="80" spans="2:5" ht="12.75">
      <c r="B80" s="4"/>
      <c r="E80" s="8"/>
    </row>
    <row r="81" spans="2:5" ht="12.75">
      <c r="B81" s="4"/>
      <c r="E81" s="8"/>
    </row>
    <row r="82" spans="2:5" ht="12.75">
      <c r="B82" s="4"/>
      <c r="E82" s="8"/>
    </row>
    <row r="83" spans="2:5" ht="12.75">
      <c r="B83" s="4"/>
      <c r="E83" s="8"/>
    </row>
    <row r="84" spans="2:5" ht="12.75">
      <c r="B84" s="4"/>
      <c r="E84" s="8"/>
    </row>
    <row r="85" spans="2:5" ht="12.75">
      <c r="B85" s="4"/>
      <c r="E85" s="8"/>
    </row>
    <row r="86" spans="2:5" ht="12.75">
      <c r="B86" s="4"/>
      <c r="E86" s="8"/>
    </row>
    <row r="87" spans="2:5" ht="12.75">
      <c r="B87" s="4"/>
      <c r="E87" s="8"/>
    </row>
    <row r="88" spans="2:5" ht="12.75">
      <c r="B88" s="4"/>
      <c r="E88" s="8"/>
    </row>
    <row r="89" spans="2:5" ht="12.75">
      <c r="B89" s="4"/>
      <c r="E89" s="8"/>
    </row>
    <row r="90" spans="2:5" ht="12.75">
      <c r="B90" s="4"/>
      <c r="E90" s="8"/>
    </row>
    <row r="91" ht="12.75">
      <c r="E91" s="8"/>
    </row>
    <row r="92" ht="12.75">
      <c r="E92" s="8"/>
    </row>
  </sheetData>
  <mergeCells count="36">
    <mergeCell ref="C32:D32"/>
    <mergeCell ref="A31:A33"/>
    <mergeCell ref="A28:A30"/>
    <mergeCell ref="B28:C28"/>
    <mergeCell ref="B29:B30"/>
    <mergeCell ref="C29:D29"/>
    <mergeCell ref="A23:A27"/>
    <mergeCell ref="B23:C23"/>
    <mergeCell ref="C26:D26"/>
    <mergeCell ref="B26:B27"/>
    <mergeCell ref="C24:D24"/>
    <mergeCell ref="B24:B25"/>
    <mergeCell ref="D1:E1"/>
    <mergeCell ref="C11:D11"/>
    <mergeCell ref="C14:D14"/>
    <mergeCell ref="B6:C6"/>
    <mergeCell ref="A2:E2"/>
    <mergeCell ref="A4:E4"/>
    <mergeCell ref="C7:D7"/>
    <mergeCell ref="A43:D43"/>
    <mergeCell ref="C35:D35"/>
    <mergeCell ref="B34:C34"/>
    <mergeCell ref="B35:B36"/>
    <mergeCell ref="A40:A42"/>
    <mergeCell ref="C38:D38"/>
    <mergeCell ref="A37:A39"/>
    <mergeCell ref="A34:A36"/>
    <mergeCell ref="C21:D21"/>
    <mergeCell ref="B7:B10"/>
    <mergeCell ref="A7:A19"/>
    <mergeCell ref="B11:B16"/>
    <mergeCell ref="C17:D17"/>
    <mergeCell ref="B17:B19"/>
    <mergeCell ref="B21:B22"/>
    <mergeCell ref="A20:A22"/>
    <mergeCell ref="B20:C20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94" r:id="rId1"/>
  <rowBreaks count="1" manualBreakCount="1">
    <brk id="2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view="pageBreakPreview" zoomScaleNormal="75" zoomScaleSheetLayoutView="100" workbookViewId="0" topLeftCell="A26">
      <selection activeCell="A1" sqref="A1:H1"/>
    </sheetView>
  </sheetViews>
  <sheetFormatPr defaultColWidth="9.00390625" defaultRowHeight="12.75"/>
  <cols>
    <col min="1" max="1" width="6.25390625" style="12" customWidth="1"/>
    <col min="2" max="2" width="8.75390625" style="10" customWidth="1"/>
    <col min="3" max="3" width="41.00390625" style="3" customWidth="1"/>
    <col min="4" max="5" width="12.125" style="3" bestFit="1" customWidth="1"/>
    <col min="6" max="6" width="11.25390625" style="3" customWidth="1"/>
    <col min="7" max="8" width="12.125" style="3" bestFit="1" customWidth="1"/>
    <col min="9" max="16384" width="9.125" style="3" customWidth="1"/>
  </cols>
  <sheetData>
    <row r="1" spans="1:8" ht="51.75" customHeight="1">
      <c r="A1" s="97" t="s">
        <v>73</v>
      </c>
      <c r="B1" s="98"/>
      <c r="C1" s="98"/>
      <c r="D1" s="98"/>
      <c r="E1" s="98"/>
      <c r="F1" s="98"/>
      <c r="G1" s="98"/>
      <c r="H1" s="99"/>
    </row>
    <row r="2" spans="1:8" ht="17.25" customHeight="1" thickBot="1">
      <c r="A2" s="16"/>
      <c r="B2" s="17"/>
      <c r="C2" s="17"/>
      <c r="D2" s="17"/>
      <c r="E2" s="17"/>
      <c r="F2" s="17"/>
      <c r="G2" s="17"/>
      <c r="H2" s="18" t="s">
        <v>72</v>
      </c>
    </row>
    <row r="3" spans="1:8" ht="12.75">
      <c r="A3" s="102" t="s">
        <v>0</v>
      </c>
      <c r="B3" s="104" t="s">
        <v>1</v>
      </c>
      <c r="C3" s="104" t="s">
        <v>3</v>
      </c>
      <c r="D3" s="110" t="s">
        <v>10</v>
      </c>
      <c r="E3" s="106" t="s">
        <v>7</v>
      </c>
      <c r="F3" s="107" t="s">
        <v>4</v>
      </c>
      <c r="G3" s="107"/>
      <c r="H3" s="108" t="s">
        <v>6</v>
      </c>
    </row>
    <row r="4" spans="1:8" ht="38.25">
      <c r="A4" s="103"/>
      <c r="B4" s="105"/>
      <c r="C4" s="105"/>
      <c r="D4" s="105"/>
      <c r="E4" s="101"/>
      <c r="F4" s="19" t="s">
        <v>8</v>
      </c>
      <c r="G4" s="19" t="s">
        <v>5</v>
      </c>
      <c r="H4" s="109"/>
    </row>
    <row r="5" spans="1:8" ht="34.5" customHeight="1">
      <c r="A5" s="112" t="s">
        <v>9</v>
      </c>
      <c r="B5" s="101" t="s">
        <v>11</v>
      </c>
      <c r="C5" s="101"/>
      <c r="D5" s="20">
        <f>SUM(D6:D9)</f>
        <v>21520000</v>
      </c>
      <c r="E5" s="20">
        <f>SUM(E6:E9)</f>
        <v>10788000</v>
      </c>
      <c r="F5" s="20">
        <f>SUM(F6:F9)</f>
        <v>0</v>
      </c>
      <c r="G5" s="20">
        <f>SUM(G6:G9)</f>
        <v>10788000</v>
      </c>
      <c r="H5" s="21">
        <f>SUM(H6:H9)</f>
        <v>10732000</v>
      </c>
    </row>
    <row r="6" spans="1:8" ht="34.5" customHeight="1">
      <c r="A6" s="113"/>
      <c r="B6" s="22" t="s">
        <v>33</v>
      </c>
      <c r="C6" s="23" t="s">
        <v>34</v>
      </c>
      <c r="D6" s="24">
        <f>SUM(E6,H6)</f>
        <v>4720000</v>
      </c>
      <c r="E6" s="24">
        <f>SUM(F6:G6)</f>
        <v>4720000</v>
      </c>
      <c r="F6" s="24">
        <v>0</v>
      </c>
      <c r="G6" s="24">
        <v>4720000</v>
      </c>
      <c r="H6" s="25">
        <v>0</v>
      </c>
    </row>
    <row r="7" spans="1:8" ht="34.5" customHeight="1">
      <c r="A7" s="113"/>
      <c r="B7" s="22" t="s">
        <v>12</v>
      </c>
      <c r="C7" s="26" t="s">
        <v>32</v>
      </c>
      <c r="D7" s="24">
        <f>SUM(E7,H7)</f>
        <v>16140000</v>
      </c>
      <c r="E7" s="24">
        <f>SUM(F7:G7)</f>
        <v>5540000</v>
      </c>
      <c r="F7" s="24"/>
      <c r="G7" s="24">
        <v>5540000</v>
      </c>
      <c r="H7" s="25">
        <v>10600000</v>
      </c>
    </row>
    <row r="8" spans="1:8" ht="34.5" customHeight="1" hidden="1">
      <c r="A8" s="113"/>
      <c r="B8" s="22" t="s">
        <v>13</v>
      </c>
      <c r="C8" s="27" t="s">
        <v>14</v>
      </c>
      <c r="D8" s="24">
        <f>SUM(E8,H8)</f>
        <v>0</v>
      </c>
      <c r="E8" s="24">
        <f>SUM(F8:G8)</f>
        <v>0</v>
      </c>
      <c r="F8" s="24"/>
      <c r="G8" s="24"/>
      <c r="H8" s="25"/>
    </row>
    <row r="9" spans="1:8" ht="46.5" customHeight="1">
      <c r="A9" s="114"/>
      <c r="B9" s="22" t="s">
        <v>54</v>
      </c>
      <c r="C9" s="26" t="s">
        <v>55</v>
      </c>
      <c r="D9" s="24">
        <f>SUM(E9,H9)</f>
        <v>660000</v>
      </c>
      <c r="E9" s="24">
        <f>SUM(F9:G9)</f>
        <v>528000</v>
      </c>
      <c r="F9" s="24"/>
      <c r="G9" s="24">
        <v>528000</v>
      </c>
      <c r="H9" s="25">
        <v>132000</v>
      </c>
    </row>
    <row r="10" spans="1:8" ht="46.5" customHeight="1">
      <c r="A10" s="100" t="s">
        <v>56</v>
      </c>
      <c r="B10" s="111" t="s">
        <v>58</v>
      </c>
      <c r="C10" s="111"/>
      <c r="D10" s="29">
        <f>SUM(D11)</f>
        <v>6000</v>
      </c>
      <c r="E10" s="29">
        <f>SUM(E11)</f>
        <v>6000</v>
      </c>
      <c r="F10" s="29">
        <f>SUM(F11)</f>
        <v>0</v>
      </c>
      <c r="G10" s="29">
        <f>SUM(G11)</f>
        <v>6000</v>
      </c>
      <c r="H10" s="30">
        <f>SUM(H11)</f>
        <v>0</v>
      </c>
    </row>
    <row r="11" spans="1:8" ht="46.5" customHeight="1">
      <c r="A11" s="100"/>
      <c r="B11" s="22" t="s">
        <v>57</v>
      </c>
      <c r="C11" s="26" t="s">
        <v>59</v>
      </c>
      <c r="D11" s="24">
        <f>E11+H11</f>
        <v>6000</v>
      </c>
      <c r="E11" s="24">
        <f>SUM(F11:G11)</f>
        <v>6000</v>
      </c>
      <c r="F11" s="24"/>
      <c r="G11" s="24">
        <v>6000</v>
      </c>
      <c r="H11" s="25"/>
    </row>
    <row r="12" spans="1:8" ht="34.5" customHeight="1">
      <c r="A12" s="100" t="s">
        <v>15</v>
      </c>
      <c r="B12" s="101" t="s">
        <v>22</v>
      </c>
      <c r="C12" s="101"/>
      <c r="D12" s="20">
        <f>SUM(D13:D14)</f>
        <v>227000</v>
      </c>
      <c r="E12" s="20">
        <f>SUM(E13:E14)</f>
        <v>227000</v>
      </c>
      <c r="F12" s="20">
        <f>SUM(F13:F14)</f>
        <v>224000</v>
      </c>
      <c r="G12" s="20">
        <f>SUM(G13:G14)</f>
        <v>3000</v>
      </c>
      <c r="H12" s="21">
        <f>SUM(H13:H14)</f>
        <v>0</v>
      </c>
    </row>
    <row r="13" spans="1:8" ht="34.5" customHeight="1">
      <c r="A13" s="100"/>
      <c r="B13" s="27">
        <v>71005</v>
      </c>
      <c r="C13" s="27" t="s">
        <v>61</v>
      </c>
      <c r="D13" s="20">
        <f>E13+H13</f>
        <v>3000</v>
      </c>
      <c r="E13" s="20">
        <f>SUM(F13:G13)</f>
        <v>3000</v>
      </c>
      <c r="F13" s="20"/>
      <c r="G13" s="20">
        <v>3000</v>
      </c>
      <c r="H13" s="21"/>
    </row>
    <row r="14" spans="1:8" ht="34.5" customHeight="1">
      <c r="A14" s="100"/>
      <c r="B14" s="22" t="s">
        <v>16</v>
      </c>
      <c r="C14" s="26" t="s">
        <v>24</v>
      </c>
      <c r="D14" s="24">
        <f>SUM(E14,H14)</f>
        <v>224000</v>
      </c>
      <c r="E14" s="24">
        <f>SUM(F14:G14)</f>
        <v>224000</v>
      </c>
      <c r="F14" s="24">
        <v>224000</v>
      </c>
      <c r="G14" s="24">
        <v>0</v>
      </c>
      <c r="H14" s="25"/>
    </row>
    <row r="15" spans="1:8" ht="34.5" customHeight="1" hidden="1">
      <c r="A15" s="100" t="s">
        <v>18</v>
      </c>
      <c r="B15" s="101" t="s">
        <v>19</v>
      </c>
      <c r="C15" s="101"/>
      <c r="D15" s="24">
        <f>SUM(E15,H15)</f>
        <v>0</v>
      </c>
      <c r="E15" s="24">
        <f>SUM(F15:G15)</f>
        <v>0</v>
      </c>
      <c r="F15" s="20">
        <f>SUM(F16)</f>
        <v>0</v>
      </c>
      <c r="G15" s="20">
        <f>SUM(G16)</f>
        <v>0</v>
      </c>
      <c r="H15" s="21">
        <f>SUM(H16)</f>
        <v>0</v>
      </c>
    </row>
    <row r="16" spans="1:8" ht="34.5" customHeight="1" hidden="1">
      <c r="A16" s="100"/>
      <c r="B16" s="22" t="s">
        <v>20</v>
      </c>
      <c r="C16" s="26" t="s">
        <v>23</v>
      </c>
      <c r="D16" s="24">
        <f>SUM(E16,H16)</f>
        <v>0</v>
      </c>
      <c r="E16" s="24">
        <f>SUM(F16:G16)</f>
        <v>0</v>
      </c>
      <c r="F16" s="24">
        <v>0</v>
      </c>
      <c r="G16" s="24">
        <v>0</v>
      </c>
      <c r="H16" s="25">
        <v>0</v>
      </c>
    </row>
    <row r="17" spans="1:8" ht="34.5" customHeight="1">
      <c r="A17" s="28" t="s">
        <v>62</v>
      </c>
      <c r="B17" s="111" t="s">
        <v>64</v>
      </c>
      <c r="C17" s="111"/>
      <c r="D17" s="29">
        <f>D18</f>
        <v>1181000</v>
      </c>
      <c r="E17" s="29">
        <f>E18</f>
        <v>1181000</v>
      </c>
      <c r="F17" s="29">
        <f>F18</f>
        <v>1012439</v>
      </c>
      <c r="G17" s="29">
        <f>G18</f>
        <v>168561</v>
      </c>
      <c r="H17" s="30">
        <f>H18</f>
        <v>0</v>
      </c>
    </row>
    <row r="18" spans="1:8" ht="34.5" customHeight="1">
      <c r="A18" s="28"/>
      <c r="B18" s="22" t="s">
        <v>63</v>
      </c>
      <c r="C18" s="26" t="s">
        <v>65</v>
      </c>
      <c r="D18" s="24">
        <f>E18+H18</f>
        <v>1181000</v>
      </c>
      <c r="E18" s="24">
        <f>SUM(F18:G18)</f>
        <v>1181000</v>
      </c>
      <c r="F18" s="24">
        <v>1012439</v>
      </c>
      <c r="G18" s="24">
        <v>168561</v>
      </c>
      <c r="H18" s="25"/>
    </row>
    <row r="19" spans="1:8" ht="34.5" customHeight="1">
      <c r="A19" s="100" t="s">
        <v>18</v>
      </c>
      <c r="B19" s="101" t="s">
        <v>30</v>
      </c>
      <c r="C19" s="101"/>
      <c r="D19" s="20">
        <f>SUM(D20)</f>
        <v>10000</v>
      </c>
      <c r="E19" s="20">
        <f>SUM(E20)</f>
        <v>10000</v>
      </c>
      <c r="F19" s="20">
        <f>SUM(F20)</f>
        <v>0</v>
      </c>
      <c r="G19" s="20">
        <f>SUM(G20)</f>
        <v>10000</v>
      </c>
      <c r="H19" s="21">
        <f>SUM(H20)</f>
        <v>0</v>
      </c>
    </row>
    <row r="20" spans="1:8" ht="48.75" customHeight="1">
      <c r="A20" s="100"/>
      <c r="B20" s="22" t="s">
        <v>20</v>
      </c>
      <c r="C20" s="26" t="s">
        <v>31</v>
      </c>
      <c r="D20" s="24">
        <f>SUM(E20,H20)</f>
        <v>10000</v>
      </c>
      <c r="E20" s="24">
        <f>SUM(F20:G20)</f>
        <v>10000</v>
      </c>
      <c r="F20" s="24"/>
      <c r="G20" s="24">
        <v>10000</v>
      </c>
      <c r="H20" s="25"/>
    </row>
    <row r="21" spans="1:8" ht="48.75" customHeight="1">
      <c r="A21" s="100" t="s">
        <v>66</v>
      </c>
      <c r="B21" s="111" t="s">
        <v>68</v>
      </c>
      <c r="C21" s="111"/>
      <c r="D21" s="29">
        <f>D22</f>
        <v>31000</v>
      </c>
      <c r="E21" s="29">
        <f>E22</f>
        <v>31000</v>
      </c>
      <c r="F21" s="29">
        <f>F22</f>
        <v>24000</v>
      </c>
      <c r="G21" s="29">
        <f>G22</f>
        <v>7000</v>
      </c>
      <c r="H21" s="30">
        <f>H22</f>
        <v>0</v>
      </c>
    </row>
    <row r="22" spans="1:8" ht="48.75" customHeight="1">
      <c r="A22" s="100"/>
      <c r="B22" s="22" t="s">
        <v>67</v>
      </c>
      <c r="C22" s="26" t="s">
        <v>69</v>
      </c>
      <c r="D22" s="24">
        <f>E22+H22</f>
        <v>31000</v>
      </c>
      <c r="E22" s="24">
        <f>SUM(F22:G22)</f>
        <v>31000</v>
      </c>
      <c r="F22" s="24">
        <v>24000</v>
      </c>
      <c r="G22" s="24">
        <v>7000</v>
      </c>
      <c r="H22" s="25"/>
    </row>
    <row r="23" spans="1:8" ht="42" customHeight="1">
      <c r="A23" s="100" t="s">
        <v>35</v>
      </c>
      <c r="B23" s="22"/>
      <c r="C23" s="31" t="s">
        <v>37</v>
      </c>
      <c r="D23" s="20">
        <f>SUM(E23,H23)</f>
        <v>123000</v>
      </c>
      <c r="E23" s="20">
        <f>SUM(F23:G23)</f>
        <v>123000</v>
      </c>
      <c r="F23" s="20">
        <f>SUM(F24)</f>
        <v>36843</v>
      </c>
      <c r="G23" s="20">
        <f>SUM(G24)</f>
        <v>86157</v>
      </c>
      <c r="H23" s="21">
        <f>SUM(H24)</f>
        <v>0</v>
      </c>
    </row>
    <row r="24" spans="1:8" ht="42" customHeight="1">
      <c r="A24" s="100"/>
      <c r="B24" s="22" t="s">
        <v>36</v>
      </c>
      <c r="C24" s="27" t="s">
        <v>51</v>
      </c>
      <c r="D24" s="24">
        <f>SUM(E24,H24)</f>
        <v>123000</v>
      </c>
      <c r="E24" s="24">
        <f>SUM(F24:G24)</f>
        <v>123000</v>
      </c>
      <c r="F24" s="24">
        <v>36843</v>
      </c>
      <c r="G24" s="24">
        <v>86157</v>
      </c>
      <c r="H24" s="32"/>
    </row>
    <row r="25" spans="1:8" ht="34.5" customHeight="1" thickBot="1">
      <c r="A25" s="95" t="s">
        <v>25</v>
      </c>
      <c r="B25" s="96"/>
      <c r="C25" s="96"/>
      <c r="D25" s="33">
        <f>SUM(D5,D12,D19,D23,D21,D17,D10)</f>
        <v>23098000</v>
      </c>
      <c r="E25" s="33">
        <f>SUM(E5,E12,E19,E23,E10,E17,E21)</f>
        <v>12366000</v>
      </c>
      <c r="F25" s="33">
        <f>SUM(F5,F12,F19,F23,F10,F17,F21)</f>
        <v>1297282</v>
      </c>
      <c r="G25" s="33">
        <f>SUM(G5,G12,G19,G23,G10,G17,G21)</f>
        <v>11068718</v>
      </c>
      <c r="H25" s="40">
        <f>SUM(H5,H12,H19,H23,H10,H17,H21)</f>
        <v>10732000</v>
      </c>
    </row>
    <row r="26" spans="1:8" ht="12.75">
      <c r="A26" s="14"/>
      <c r="B26" s="9"/>
      <c r="E26" s="6"/>
      <c r="F26" s="6"/>
      <c r="G26" s="6"/>
      <c r="H26" s="6"/>
    </row>
    <row r="27" spans="1:8" ht="12.75">
      <c r="A27" s="14"/>
      <c r="B27" s="9"/>
      <c r="E27" s="6"/>
      <c r="F27" s="6"/>
      <c r="G27" s="6"/>
      <c r="H27" s="6"/>
    </row>
    <row r="28" spans="1:8" ht="12.75">
      <c r="A28" s="14"/>
      <c r="B28" s="9"/>
      <c r="E28" s="6"/>
      <c r="F28" s="6"/>
      <c r="G28" s="6"/>
      <c r="H28" s="6"/>
    </row>
    <row r="29" spans="1:8" ht="12.75">
      <c r="A29" s="14"/>
      <c r="B29" s="9"/>
      <c r="E29" s="6"/>
      <c r="F29" s="6"/>
      <c r="G29" s="6"/>
      <c r="H29" s="6"/>
    </row>
    <row r="30" spans="1:8" ht="12.75">
      <c r="A30" s="14"/>
      <c r="B30" s="9"/>
      <c r="E30" s="6"/>
      <c r="F30" s="6"/>
      <c r="G30" s="6"/>
      <c r="H30" s="6"/>
    </row>
    <row r="31" spans="1:8" ht="12.75">
      <c r="A31" s="94"/>
      <c r="B31" s="94"/>
      <c r="C31" s="94"/>
      <c r="D31" s="94"/>
      <c r="E31" s="94"/>
      <c r="F31" s="94"/>
      <c r="G31" s="94"/>
      <c r="H31" s="94"/>
    </row>
    <row r="32" spans="1:8" ht="12.75">
      <c r="A32" s="14"/>
      <c r="B32" s="9"/>
      <c r="E32" s="6"/>
      <c r="F32" s="6"/>
      <c r="G32" s="6"/>
      <c r="H32" s="6"/>
    </row>
    <row r="33" spans="1:8" ht="12.75">
      <c r="A33" s="14"/>
      <c r="B33" s="9"/>
      <c r="E33" s="6"/>
      <c r="F33" s="6"/>
      <c r="G33" s="6"/>
      <c r="H33" s="6"/>
    </row>
    <row r="34" spans="1:8" ht="12.75">
      <c r="A34" s="14"/>
      <c r="B34" s="9"/>
      <c r="E34" s="6"/>
      <c r="F34" s="6"/>
      <c r="G34" s="6"/>
      <c r="H34" s="6"/>
    </row>
    <row r="35" spans="1:8" ht="12.75">
      <c r="A35" s="14"/>
      <c r="B35" s="9"/>
      <c r="E35" s="6"/>
      <c r="F35" s="6"/>
      <c r="G35" s="6"/>
      <c r="H35" s="6"/>
    </row>
    <row r="36" spans="1:8" ht="12.75">
      <c r="A36" s="14"/>
      <c r="B36" s="9"/>
      <c r="E36" s="6"/>
      <c r="F36" s="6"/>
      <c r="G36" s="6"/>
      <c r="H36" s="6"/>
    </row>
    <row r="37" spans="1:8" ht="12.75">
      <c r="A37" s="14"/>
      <c r="B37" s="9"/>
      <c r="E37" s="6"/>
      <c r="F37" s="6"/>
      <c r="G37" s="6"/>
      <c r="H37" s="6"/>
    </row>
    <row r="38" spans="1:8" ht="12.75">
      <c r="A38" s="14"/>
      <c r="B38" s="9"/>
      <c r="E38" s="6"/>
      <c r="F38" s="6"/>
      <c r="G38" s="6"/>
      <c r="H38" s="6"/>
    </row>
    <row r="39" spans="1:8" ht="12.75">
      <c r="A39" s="15"/>
      <c r="B39" s="9"/>
      <c r="E39" s="6"/>
      <c r="F39" s="6"/>
      <c r="G39" s="6"/>
      <c r="H39" s="6"/>
    </row>
    <row r="40" spans="1:8" ht="12.75">
      <c r="A40" s="15"/>
      <c r="B40" s="9"/>
      <c r="E40" s="6"/>
      <c r="F40" s="6"/>
      <c r="G40" s="6"/>
      <c r="H40" s="6"/>
    </row>
    <row r="41" spans="1:8" ht="12.75">
      <c r="A41" s="15"/>
      <c r="B41" s="9"/>
      <c r="E41" s="6"/>
      <c r="F41" s="6"/>
      <c r="G41" s="6"/>
      <c r="H41" s="6"/>
    </row>
    <row r="42" spans="1:8" ht="12.75">
      <c r="A42" s="15"/>
      <c r="B42" s="9"/>
      <c r="E42" s="6"/>
      <c r="F42" s="6"/>
      <c r="G42" s="6"/>
      <c r="H42" s="6"/>
    </row>
    <row r="43" spans="1:8" ht="12.75">
      <c r="A43" s="15"/>
      <c r="B43" s="9"/>
      <c r="E43" s="6"/>
      <c r="F43" s="6"/>
      <c r="G43" s="6"/>
      <c r="H43" s="6"/>
    </row>
    <row r="44" spans="1:8" ht="12.75">
      <c r="A44" s="15"/>
      <c r="B44" s="9"/>
      <c r="E44" s="6"/>
      <c r="F44" s="6"/>
      <c r="G44" s="6"/>
      <c r="H44" s="6"/>
    </row>
    <row r="45" spans="1:8" ht="12.75">
      <c r="A45" s="15"/>
      <c r="B45" s="9"/>
      <c r="E45" s="6"/>
      <c r="F45" s="6"/>
      <c r="G45" s="6"/>
      <c r="H45" s="6"/>
    </row>
    <row r="46" spans="1:8" ht="12.75">
      <c r="A46" s="15"/>
      <c r="B46" s="9"/>
      <c r="E46" s="6"/>
      <c r="F46" s="6"/>
      <c r="G46" s="6"/>
      <c r="H46" s="6"/>
    </row>
    <row r="47" spans="1:8" ht="12.75">
      <c r="A47" s="15"/>
      <c r="B47" s="9"/>
      <c r="E47" s="6"/>
      <c r="F47" s="6"/>
      <c r="G47" s="6"/>
      <c r="H47" s="6"/>
    </row>
    <row r="48" spans="1:8" ht="12.75">
      <c r="A48" s="15"/>
      <c r="B48" s="9"/>
      <c r="E48" s="6"/>
      <c r="F48" s="6"/>
      <c r="G48" s="6"/>
      <c r="H48" s="6"/>
    </row>
    <row r="49" spans="1:8" ht="12.75">
      <c r="A49" s="15"/>
      <c r="B49" s="9"/>
      <c r="E49" s="6"/>
      <c r="F49" s="6"/>
      <c r="G49" s="6"/>
      <c r="H49" s="6"/>
    </row>
    <row r="50" spans="1:8" ht="12.75">
      <c r="A50" s="15"/>
      <c r="B50" s="9"/>
      <c r="E50" s="6"/>
      <c r="F50" s="6"/>
      <c r="G50" s="6"/>
      <c r="H50" s="6"/>
    </row>
    <row r="51" spans="1:8" ht="12.75">
      <c r="A51" s="15"/>
      <c r="B51" s="9"/>
      <c r="E51" s="6"/>
      <c r="F51" s="6"/>
      <c r="G51" s="6"/>
      <c r="H51" s="6"/>
    </row>
    <row r="52" spans="1:8" ht="12.75">
      <c r="A52" s="15"/>
      <c r="B52" s="9"/>
      <c r="E52" s="6"/>
      <c r="F52" s="6"/>
      <c r="G52" s="6"/>
      <c r="H52" s="6"/>
    </row>
    <row r="53" spans="1:8" ht="12.75">
      <c r="A53" s="15"/>
      <c r="B53" s="9"/>
      <c r="E53" s="6"/>
      <c r="F53" s="6"/>
      <c r="G53" s="6"/>
      <c r="H53" s="6"/>
    </row>
    <row r="54" spans="1:8" ht="12.75">
      <c r="A54" s="15"/>
      <c r="B54" s="9"/>
      <c r="E54" s="6"/>
      <c r="F54" s="6"/>
      <c r="G54" s="6"/>
      <c r="H54" s="6"/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  <row r="61" ht="12.75">
      <c r="A61" s="15"/>
    </row>
    <row r="62" ht="12.75">
      <c r="A62" s="15"/>
    </row>
    <row r="63" ht="12.75">
      <c r="A63" s="15"/>
    </row>
    <row r="64" ht="12.75">
      <c r="A64" s="15"/>
    </row>
    <row r="65" ht="12.75">
      <c r="A65" s="15"/>
    </row>
    <row r="66" ht="12.75">
      <c r="A66" s="15"/>
    </row>
    <row r="67" ht="12.75">
      <c r="A67" s="15"/>
    </row>
    <row r="68" ht="12.75">
      <c r="A68" s="15"/>
    </row>
    <row r="69" ht="12.75">
      <c r="A69" s="15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</sheetData>
  <mergeCells count="24">
    <mergeCell ref="B17:C17"/>
    <mergeCell ref="A21:A22"/>
    <mergeCell ref="B21:C21"/>
    <mergeCell ref="B19:C19"/>
    <mergeCell ref="A23:A24"/>
    <mergeCell ref="C3:C4"/>
    <mergeCell ref="D3:D4"/>
    <mergeCell ref="A15:A16"/>
    <mergeCell ref="B15:C15"/>
    <mergeCell ref="B12:C12"/>
    <mergeCell ref="A19:A20"/>
    <mergeCell ref="A10:A11"/>
    <mergeCell ref="B10:C10"/>
    <mergeCell ref="A5:A9"/>
    <mergeCell ref="A31:H31"/>
    <mergeCell ref="A25:C25"/>
    <mergeCell ref="A1:H1"/>
    <mergeCell ref="A12:A14"/>
    <mergeCell ref="B5:C5"/>
    <mergeCell ref="A3:A4"/>
    <mergeCell ref="B3:B4"/>
    <mergeCell ref="E3:E4"/>
    <mergeCell ref="F3:G3"/>
    <mergeCell ref="H3:H4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&amp;C- 2 -</oddHead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Normal="75" zoomScaleSheetLayoutView="100" workbookViewId="0" topLeftCell="A1">
      <selection activeCell="B17" sqref="B17"/>
    </sheetView>
  </sheetViews>
  <sheetFormatPr defaultColWidth="9.00390625" defaultRowHeight="12.75"/>
  <cols>
    <col min="1" max="1" width="8.125" style="12" customWidth="1"/>
    <col min="2" max="2" width="10.375" style="12" customWidth="1"/>
    <col min="3" max="3" width="9.375" style="10" customWidth="1"/>
    <col min="4" max="4" width="36.625" style="3" customWidth="1"/>
    <col min="5" max="5" width="12.125" style="3" bestFit="1" customWidth="1"/>
    <col min="6" max="6" width="15.75390625" style="3" customWidth="1"/>
    <col min="7" max="7" width="14.875" style="3" customWidth="1"/>
    <col min="8" max="16384" width="9.125" style="3" customWidth="1"/>
  </cols>
  <sheetData>
    <row r="1" spans="1:6" ht="66.75" customHeight="1">
      <c r="A1" s="34"/>
      <c r="B1" s="34"/>
      <c r="C1" s="35"/>
      <c r="D1" s="71"/>
      <c r="E1" s="124" t="s">
        <v>81</v>
      </c>
      <c r="F1" s="124"/>
    </row>
    <row r="2" spans="1:7" ht="56.25" customHeight="1" thickBot="1">
      <c r="A2" s="115" t="s">
        <v>77</v>
      </c>
      <c r="B2" s="115"/>
      <c r="C2" s="115"/>
      <c r="D2" s="115"/>
      <c r="E2" s="115"/>
      <c r="F2" s="115"/>
      <c r="G2" s="115"/>
    </row>
    <row r="3" spans="1:7" ht="35.25" customHeight="1">
      <c r="A3" s="102" t="s">
        <v>0</v>
      </c>
      <c r="B3" s="120" t="s">
        <v>1</v>
      </c>
      <c r="C3" s="104" t="s">
        <v>2</v>
      </c>
      <c r="D3" s="104" t="s">
        <v>3</v>
      </c>
      <c r="E3" s="110" t="s">
        <v>70</v>
      </c>
      <c r="F3" s="106" t="s">
        <v>75</v>
      </c>
      <c r="G3" s="108"/>
    </row>
    <row r="4" spans="1:7" ht="28.5" customHeight="1">
      <c r="A4" s="103"/>
      <c r="B4" s="121"/>
      <c r="C4" s="105"/>
      <c r="D4" s="105"/>
      <c r="E4" s="105"/>
      <c r="F4" s="19" t="s">
        <v>71</v>
      </c>
      <c r="G4" s="72" t="s">
        <v>76</v>
      </c>
    </row>
    <row r="5" spans="1:7" ht="31.5" customHeight="1">
      <c r="A5" s="125" t="s">
        <v>9</v>
      </c>
      <c r="B5" s="118" t="s">
        <v>11</v>
      </c>
      <c r="C5" s="130"/>
      <c r="D5" s="119"/>
      <c r="E5" s="20">
        <f>F5+G5</f>
        <v>40425</v>
      </c>
      <c r="F5" s="20">
        <f>F6</f>
        <v>38500</v>
      </c>
      <c r="G5" s="75">
        <f>G6</f>
        <v>1925</v>
      </c>
    </row>
    <row r="6" spans="1:7" ht="29.25" customHeight="1">
      <c r="A6" s="126"/>
      <c r="B6" s="128" t="s">
        <v>12</v>
      </c>
      <c r="C6" s="116" t="s">
        <v>32</v>
      </c>
      <c r="D6" s="117"/>
      <c r="E6" s="36">
        <f>F6+G6</f>
        <v>40425</v>
      </c>
      <c r="F6" s="73">
        <f>F7</f>
        <v>38500</v>
      </c>
      <c r="G6" s="74">
        <f>G7</f>
        <v>1925</v>
      </c>
    </row>
    <row r="7" spans="1:7" ht="31.5" customHeight="1">
      <c r="A7" s="126"/>
      <c r="B7" s="129"/>
      <c r="C7" s="27">
        <v>2350</v>
      </c>
      <c r="D7" s="37"/>
      <c r="E7" s="24">
        <f>F7+G7</f>
        <v>40425</v>
      </c>
      <c r="F7" s="24">
        <v>38500</v>
      </c>
      <c r="G7" s="74">
        <v>1925</v>
      </c>
    </row>
    <row r="8" spans="1:7" ht="34.5" customHeight="1" hidden="1">
      <c r="A8" s="127"/>
      <c r="B8" s="38"/>
      <c r="C8" s="22" t="s">
        <v>13</v>
      </c>
      <c r="D8" s="27" t="s">
        <v>14</v>
      </c>
      <c r="E8" s="29">
        <f>F8</f>
        <v>0</v>
      </c>
      <c r="F8" s="24"/>
      <c r="G8" s="74"/>
    </row>
    <row r="9" spans="1:7" ht="34.5" customHeight="1" hidden="1">
      <c r="A9" s="100" t="s">
        <v>18</v>
      </c>
      <c r="B9" s="39"/>
      <c r="C9" s="118" t="s">
        <v>19</v>
      </c>
      <c r="D9" s="119"/>
      <c r="E9" s="29">
        <f>F9</f>
        <v>0</v>
      </c>
      <c r="F9" s="29">
        <f>SUM(F10)</f>
        <v>0</v>
      </c>
      <c r="G9" s="74"/>
    </row>
    <row r="10" spans="1:7" ht="34.5" customHeight="1" hidden="1">
      <c r="A10" s="100"/>
      <c r="B10" s="38"/>
      <c r="C10" s="22" t="s">
        <v>20</v>
      </c>
      <c r="D10" s="26" t="s">
        <v>23</v>
      </c>
      <c r="E10" s="29">
        <f>F10</f>
        <v>0</v>
      </c>
      <c r="F10" s="24">
        <v>0</v>
      </c>
      <c r="G10" s="74"/>
    </row>
    <row r="11" spans="1:7" ht="33.75" customHeight="1" thickBot="1">
      <c r="A11" s="95" t="s">
        <v>78</v>
      </c>
      <c r="B11" s="123"/>
      <c r="C11" s="96"/>
      <c r="D11" s="96"/>
      <c r="E11" s="33">
        <f>E5</f>
        <v>40425</v>
      </c>
      <c r="F11" s="33">
        <f>F5</f>
        <v>38500</v>
      </c>
      <c r="G11" s="76">
        <f>G5</f>
        <v>1925</v>
      </c>
    </row>
    <row r="12" spans="1:6" ht="15.75">
      <c r="A12" s="11"/>
      <c r="B12" s="11"/>
      <c r="C12" s="9"/>
      <c r="F12" s="6"/>
    </row>
    <row r="13" spans="1:6" ht="15.75">
      <c r="A13" s="11"/>
      <c r="B13" s="11"/>
      <c r="C13" s="9"/>
      <c r="F13" s="6"/>
    </row>
    <row r="14" spans="1:6" ht="15.75">
      <c r="A14" s="11"/>
      <c r="B14" s="11"/>
      <c r="C14" s="9"/>
      <c r="F14" s="6"/>
    </row>
    <row r="15" spans="1:6" ht="15.75">
      <c r="A15" s="122"/>
      <c r="B15" s="122"/>
      <c r="C15" s="122"/>
      <c r="D15" s="122"/>
      <c r="E15" s="122"/>
      <c r="F15" s="122"/>
    </row>
    <row r="16" spans="1:6" ht="15.75">
      <c r="A16" s="11"/>
      <c r="B16" s="11"/>
      <c r="C16" s="9"/>
      <c r="F16" s="6"/>
    </row>
    <row r="17" spans="1:6" ht="15.75">
      <c r="A17" s="11"/>
      <c r="B17" s="11"/>
      <c r="C17" s="9"/>
      <c r="F17" s="6"/>
    </row>
    <row r="18" spans="1:6" ht="15.75">
      <c r="A18" s="11"/>
      <c r="B18" s="11"/>
      <c r="C18" s="9"/>
      <c r="F18" s="6"/>
    </row>
    <row r="19" spans="1:6" ht="15.75">
      <c r="A19" s="11"/>
      <c r="B19" s="11"/>
      <c r="C19" s="9"/>
      <c r="F19" s="6"/>
    </row>
    <row r="20" spans="1:6" ht="15.75">
      <c r="A20" s="11"/>
      <c r="B20" s="11"/>
      <c r="C20" s="9"/>
      <c r="F20" s="6"/>
    </row>
    <row r="21" spans="1:6" ht="15.75">
      <c r="A21" s="11"/>
      <c r="B21" s="11"/>
      <c r="C21" s="9"/>
      <c r="F21" s="6"/>
    </row>
    <row r="22" spans="1:6" ht="15.75">
      <c r="A22" s="11"/>
      <c r="B22" s="11"/>
      <c r="C22" s="9"/>
      <c r="F22" s="6"/>
    </row>
    <row r="23" spans="3:6" ht="15.75">
      <c r="C23" s="9"/>
      <c r="F23" s="6"/>
    </row>
    <row r="24" spans="3:6" ht="15.75">
      <c r="C24" s="9"/>
      <c r="F24" s="6"/>
    </row>
    <row r="25" spans="3:6" ht="15.75">
      <c r="C25" s="9"/>
      <c r="F25" s="6"/>
    </row>
    <row r="26" spans="3:6" ht="15.75">
      <c r="C26" s="9"/>
      <c r="F26" s="6"/>
    </row>
    <row r="27" spans="3:6" ht="15.75">
      <c r="C27" s="9"/>
      <c r="F27" s="6"/>
    </row>
    <row r="28" spans="3:6" ht="15.75">
      <c r="C28" s="9"/>
      <c r="F28" s="6"/>
    </row>
    <row r="29" spans="3:6" ht="15.75">
      <c r="C29" s="9"/>
      <c r="F29" s="6"/>
    </row>
    <row r="30" spans="3:6" ht="15.75">
      <c r="C30" s="9"/>
      <c r="F30" s="6"/>
    </row>
    <row r="31" spans="3:6" ht="15.75">
      <c r="C31" s="9"/>
      <c r="F31" s="6"/>
    </row>
    <row r="32" spans="3:6" ht="15.75">
      <c r="C32" s="9"/>
      <c r="F32" s="6"/>
    </row>
    <row r="33" spans="3:6" ht="15.75">
      <c r="C33" s="9"/>
      <c r="F33" s="6"/>
    </row>
    <row r="34" spans="3:6" ht="15.75">
      <c r="C34" s="9"/>
      <c r="F34" s="6"/>
    </row>
    <row r="35" spans="3:6" ht="15.75">
      <c r="C35" s="9"/>
      <c r="F35" s="6"/>
    </row>
    <row r="36" spans="3:6" ht="15.75">
      <c r="C36" s="9"/>
      <c r="F36" s="6"/>
    </row>
    <row r="37" spans="3:6" ht="15.75">
      <c r="C37" s="9"/>
      <c r="F37" s="6"/>
    </row>
    <row r="38" spans="3:6" ht="15.75">
      <c r="C38" s="9"/>
      <c r="F38" s="6"/>
    </row>
  </sheetData>
  <mergeCells count="16">
    <mergeCell ref="A15:F15"/>
    <mergeCell ref="A11:D11"/>
    <mergeCell ref="E1:F1"/>
    <mergeCell ref="A5:A8"/>
    <mergeCell ref="B6:B7"/>
    <mergeCell ref="B5:D5"/>
    <mergeCell ref="D3:D4"/>
    <mergeCell ref="E3:E4"/>
    <mergeCell ref="A3:A4"/>
    <mergeCell ref="C3:C4"/>
    <mergeCell ref="F3:G3"/>
    <mergeCell ref="A2:G2"/>
    <mergeCell ref="C6:D6"/>
    <mergeCell ref="A9:A10"/>
    <mergeCell ref="C9:D9"/>
    <mergeCell ref="B3:B4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SheetLayoutView="100" workbookViewId="0" topLeftCell="A7">
      <selection activeCell="D26" sqref="D26"/>
    </sheetView>
  </sheetViews>
  <sheetFormatPr defaultColWidth="9.00390625" defaultRowHeight="12.75"/>
  <cols>
    <col min="1" max="1" width="8.375" style="1" customWidth="1"/>
    <col min="2" max="2" width="8.625" style="1" customWidth="1"/>
    <col min="3" max="3" width="8.875" style="1" customWidth="1"/>
    <col min="4" max="4" width="56.25390625" style="1" customWidth="1"/>
    <col min="5" max="5" width="18.00390625" style="1" customWidth="1"/>
    <col min="6" max="16384" width="9.125" style="1" customWidth="1"/>
  </cols>
  <sheetData>
    <row r="1" spans="1:5" ht="63.75" customHeight="1">
      <c r="A1" s="41"/>
      <c r="B1" s="41"/>
      <c r="C1" s="41"/>
      <c r="D1" s="80" t="s">
        <v>82</v>
      </c>
      <c r="E1" s="137"/>
    </row>
    <row r="2" spans="1:7" ht="68.25" customHeight="1">
      <c r="A2" s="78" t="s">
        <v>79</v>
      </c>
      <c r="B2" s="78"/>
      <c r="C2" s="78"/>
      <c r="D2" s="78"/>
      <c r="E2" s="78"/>
      <c r="F2" s="2"/>
      <c r="G2" s="2"/>
    </row>
    <row r="3" spans="1:5" s="3" customFormat="1" ht="13.5" thickBot="1">
      <c r="A3" s="42"/>
      <c r="B3" s="42"/>
      <c r="C3" s="42"/>
      <c r="D3" s="42"/>
      <c r="E3" s="43" t="s">
        <v>28</v>
      </c>
    </row>
    <row r="4" spans="1:5" ht="34.5" customHeight="1" thickBot="1">
      <c r="A4" s="90" t="s">
        <v>39</v>
      </c>
      <c r="B4" s="91"/>
      <c r="C4" s="91"/>
      <c r="D4" s="91"/>
      <c r="E4" s="92"/>
    </row>
    <row r="5" spans="1:5" ht="30" customHeight="1">
      <c r="A5" s="68" t="s">
        <v>0</v>
      </c>
      <c r="B5" s="69" t="s">
        <v>1</v>
      </c>
      <c r="C5" s="69" t="s">
        <v>2</v>
      </c>
      <c r="D5" s="69" t="s">
        <v>3</v>
      </c>
      <c r="E5" s="70" t="s">
        <v>27</v>
      </c>
    </row>
    <row r="6" spans="1:5" ht="30" customHeight="1">
      <c r="A6" s="88" t="s">
        <v>42</v>
      </c>
      <c r="B6" s="138"/>
      <c r="C6" s="139"/>
      <c r="D6" s="44" t="s">
        <v>43</v>
      </c>
      <c r="E6" s="45">
        <f>E7</f>
        <v>183270</v>
      </c>
    </row>
    <row r="7" spans="1:5" ht="30" customHeight="1">
      <c r="A7" s="89"/>
      <c r="B7" s="134" t="s">
        <v>41</v>
      </c>
      <c r="C7" s="140" t="s">
        <v>46</v>
      </c>
      <c r="D7" s="141"/>
      <c r="E7" s="46">
        <f>SUM(E8)</f>
        <v>183270</v>
      </c>
    </row>
    <row r="8" spans="1:5" ht="30" customHeight="1">
      <c r="A8" s="89"/>
      <c r="B8" s="136"/>
      <c r="C8" s="47" t="s">
        <v>44</v>
      </c>
      <c r="D8" s="48"/>
      <c r="E8" s="46">
        <v>183270</v>
      </c>
    </row>
    <row r="9" spans="1:5" ht="30" customHeight="1" hidden="1">
      <c r="A9" s="89"/>
      <c r="B9" s="82" t="s">
        <v>13</v>
      </c>
      <c r="C9" s="81" t="s">
        <v>14</v>
      </c>
      <c r="D9" s="81"/>
      <c r="E9" s="46">
        <f>SUM(E10)</f>
        <v>0</v>
      </c>
    </row>
    <row r="10" spans="1:5" ht="30" customHeight="1" hidden="1">
      <c r="A10" s="89"/>
      <c r="B10" s="82"/>
      <c r="C10" s="50">
        <v>221</v>
      </c>
      <c r="D10" s="51"/>
      <c r="E10" s="52">
        <v>0</v>
      </c>
    </row>
    <row r="11" spans="1:5" ht="30" customHeight="1">
      <c r="A11" s="88" t="s">
        <v>40</v>
      </c>
      <c r="B11" s="87"/>
      <c r="C11" s="87"/>
      <c r="D11" s="44" t="s">
        <v>48</v>
      </c>
      <c r="E11" s="45">
        <f>SUM(E12)</f>
        <v>1261000</v>
      </c>
    </row>
    <row r="12" spans="1:5" ht="30" customHeight="1">
      <c r="A12" s="89"/>
      <c r="B12" s="134" t="s">
        <v>45</v>
      </c>
      <c r="C12" s="54"/>
      <c r="D12" s="54" t="s">
        <v>47</v>
      </c>
      <c r="E12" s="46">
        <f>SUM(E13:E17)</f>
        <v>1261000</v>
      </c>
    </row>
    <row r="13" spans="1:5" ht="30" customHeight="1">
      <c r="A13" s="89"/>
      <c r="B13" s="135"/>
      <c r="C13" s="50">
        <v>2310</v>
      </c>
      <c r="D13" s="51"/>
      <c r="E13" s="52">
        <v>1211000</v>
      </c>
    </row>
    <row r="14" spans="1:5" ht="30" customHeight="1" hidden="1">
      <c r="A14" s="89"/>
      <c r="B14" s="135"/>
      <c r="C14" s="53"/>
      <c r="D14" s="44" t="s">
        <v>19</v>
      </c>
      <c r="E14" s="45">
        <f>SUM(E15)</f>
        <v>0</v>
      </c>
    </row>
    <row r="15" spans="1:5" ht="30" customHeight="1" hidden="1">
      <c r="A15" s="89"/>
      <c r="B15" s="135"/>
      <c r="C15" s="55" t="s">
        <v>23</v>
      </c>
      <c r="D15" s="55"/>
      <c r="E15" s="46">
        <f>SUM(E16)</f>
        <v>0</v>
      </c>
    </row>
    <row r="16" spans="1:5" ht="30" customHeight="1" hidden="1">
      <c r="A16" s="89"/>
      <c r="B16" s="135"/>
      <c r="C16" s="50">
        <v>221</v>
      </c>
      <c r="D16" s="51"/>
      <c r="E16" s="52">
        <v>0</v>
      </c>
    </row>
    <row r="17" spans="1:5" ht="30" customHeight="1">
      <c r="A17" s="79"/>
      <c r="B17" s="136"/>
      <c r="C17" s="50">
        <v>2320</v>
      </c>
      <c r="D17" s="51"/>
      <c r="E17" s="52">
        <v>50000</v>
      </c>
    </row>
    <row r="18" spans="1:5" ht="30" customHeight="1" thickBot="1">
      <c r="A18" s="131" t="s">
        <v>21</v>
      </c>
      <c r="B18" s="132"/>
      <c r="C18" s="132"/>
      <c r="D18" s="133"/>
      <c r="E18" s="56">
        <f>E11+E6</f>
        <v>1444270</v>
      </c>
    </row>
    <row r="19" spans="1:5" ht="12.75">
      <c r="A19" s="5"/>
      <c r="B19" s="5"/>
      <c r="C19" s="3"/>
      <c r="D19" s="3"/>
      <c r="E19" s="7"/>
    </row>
    <row r="20" spans="1:5" ht="12.75">
      <c r="A20" s="5"/>
      <c r="B20" s="5"/>
      <c r="C20" s="3"/>
      <c r="D20" s="3"/>
      <c r="E20" s="7"/>
    </row>
    <row r="21" spans="1:5" ht="12.75">
      <c r="A21" s="5"/>
      <c r="B21" s="5"/>
      <c r="C21" s="3"/>
      <c r="D21" s="3"/>
      <c r="E21" s="7"/>
    </row>
    <row r="22" spans="1:5" ht="12.75">
      <c r="A22" s="5"/>
      <c r="B22" s="5"/>
      <c r="C22" s="3"/>
      <c r="D22" s="3"/>
      <c r="E22" s="7"/>
    </row>
    <row r="23" spans="1:5" ht="12.75">
      <c r="A23" s="5"/>
      <c r="B23" s="5"/>
      <c r="C23" s="3"/>
      <c r="D23" s="3"/>
      <c r="E23" s="7"/>
    </row>
    <row r="24" spans="1:5" ht="12.75">
      <c r="A24" s="5"/>
      <c r="B24" s="5"/>
      <c r="C24" s="3"/>
      <c r="D24" s="3"/>
      <c r="E24" s="7"/>
    </row>
    <row r="25" spans="1:5" ht="12.75">
      <c r="A25" s="3"/>
      <c r="B25" s="5"/>
      <c r="C25" s="3"/>
      <c r="D25" s="3"/>
      <c r="E25" s="7"/>
    </row>
    <row r="26" spans="1:5" ht="12.75">
      <c r="A26" s="3"/>
      <c r="B26" s="5"/>
      <c r="C26" s="3"/>
      <c r="D26" s="3"/>
      <c r="E26" s="7"/>
    </row>
    <row r="27" spans="1:5" ht="12.75">
      <c r="A27" s="3"/>
      <c r="B27" s="5"/>
      <c r="C27" s="3"/>
      <c r="D27" s="3"/>
      <c r="E27" s="7"/>
    </row>
    <row r="28" spans="1:5" ht="12.75">
      <c r="A28" s="3"/>
      <c r="B28" s="5"/>
      <c r="C28" s="3"/>
      <c r="D28" s="3"/>
      <c r="E28" s="7"/>
    </row>
    <row r="29" spans="1:5" ht="12.75">
      <c r="A29" s="3"/>
      <c r="B29" s="5"/>
      <c r="C29" s="3"/>
      <c r="D29" s="3"/>
      <c r="E29" s="7"/>
    </row>
    <row r="30" spans="1:5" ht="12.75">
      <c r="A30" s="3"/>
      <c r="B30" s="5"/>
      <c r="C30" s="3"/>
      <c r="D30" s="3"/>
      <c r="E30" s="7"/>
    </row>
    <row r="31" spans="1:5" ht="12.75">
      <c r="A31" s="3"/>
      <c r="B31" s="5"/>
      <c r="C31" s="3"/>
      <c r="D31" s="3"/>
      <c r="E31" s="7"/>
    </row>
    <row r="32" spans="1:5" ht="12.75">
      <c r="A32" s="3"/>
      <c r="B32" s="5"/>
      <c r="C32" s="3"/>
      <c r="D32" s="3"/>
      <c r="E32" s="7"/>
    </row>
    <row r="33" spans="1:5" ht="12.75">
      <c r="A33" s="3"/>
      <c r="B33" s="5"/>
      <c r="C33" s="3"/>
      <c r="D33" s="3"/>
      <c r="E33" s="7"/>
    </row>
    <row r="34" spans="1:5" ht="12.75">
      <c r="A34" s="3"/>
      <c r="B34" s="5"/>
      <c r="C34" s="3"/>
      <c r="D34" s="3"/>
      <c r="E34" s="7"/>
    </row>
    <row r="35" spans="1:5" ht="12.75">
      <c r="A35" s="3"/>
      <c r="B35" s="5"/>
      <c r="C35" s="3"/>
      <c r="D35" s="3"/>
      <c r="E35" s="7"/>
    </row>
    <row r="36" spans="1:5" ht="12.75">
      <c r="A36" s="3"/>
      <c r="B36" s="5"/>
      <c r="C36" s="3"/>
      <c r="D36" s="3"/>
      <c r="E36" s="7"/>
    </row>
    <row r="37" spans="1:5" ht="12.75">
      <c r="A37" s="3"/>
      <c r="B37" s="5"/>
      <c r="C37" s="3"/>
      <c r="D37" s="3"/>
      <c r="E37" s="7"/>
    </row>
    <row r="38" spans="1:5" ht="12.75">
      <c r="A38" s="3"/>
      <c r="B38" s="5"/>
      <c r="C38" s="3"/>
      <c r="D38" s="3"/>
      <c r="E38" s="7"/>
    </row>
    <row r="39" spans="2:5" ht="12.75">
      <c r="B39" s="5"/>
      <c r="C39" s="3"/>
      <c r="D39" s="3"/>
      <c r="E39" s="7"/>
    </row>
    <row r="40" spans="2:5" ht="12.75">
      <c r="B40" s="5"/>
      <c r="C40" s="3"/>
      <c r="D40" s="3"/>
      <c r="E40" s="7"/>
    </row>
    <row r="41" spans="2:5" ht="12.75">
      <c r="B41" s="4"/>
      <c r="D41" s="3"/>
      <c r="E41" s="7"/>
    </row>
    <row r="42" spans="2:5" ht="12.75">
      <c r="B42" s="4"/>
      <c r="D42" s="3"/>
      <c r="E42" s="7"/>
    </row>
    <row r="43" spans="2:5" ht="12.75">
      <c r="B43" s="4"/>
      <c r="D43" s="3"/>
      <c r="E43" s="7"/>
    </row>
    <row r="44" spans="2:5" ht="12.75">
      <c r="B44" s="4"/>
      <c r="D44" s="3"/>
      <c r="E44" s="7"/>
    </row>
    <row r="45" spans="2:5" ht="12.75">
      <c r="B45" s="4"/>
      <c r="D45" s="3"/>
      <c r="E45" s="7"/>
    </row>
    <row r="46" spans="2:5" ht="12.75">
      <c r="B46" s="4"/>
      <c r="E46" s="8"/>
    </row>
    <row r="47" spans="2:5" ht="12.75">
      <c r="B47" s="4"/>
      <c r="E47" s="8"/>
    </row>
    <row r="48" spans="2:5" ht="12.75">
      <c r="B48" s="4"/>
      <c r="E48" s="8"/>
    </row>
    <row r="49" spans="2:5" ht="12.75">
      <c r="B49" s="4"/>
      <c r="E49" s="8"/>
    </row>
    <row r="50" spans="2:5" ht="12.75">
      <c r="B50" s="4"/>
      <c r="E50" s="8"/>
    </row>
    <row r="51" spans="2:5" ht="12.75">
      <c r="B51" s="4"/>
      <c r="E51" s="8"/>
    </row>
    <row r="52" spans="2:5" ht="12.75">
      <c r="B52" s="4"/>
      <c r="E52" s="8"/>
    </row>
    <row r="53" spans="2:5" ht="12.75">
      <c r="B53" s="4"/>
      <c r="E53" s="8"/>
    </row>
    <row r="54" spans="2:5" ht="12.75">
      <c r="B54" s="4"/>
      <c r="E54" s="8"/>
    </row>
    <row r="55" spans="2:5" ht="12.75">
      <c r="B55" s="4"/>
      <c r="E55" s="8"/>
    </row>
    <row r="56" spans="2:5" ht="12.75">
      <c r="B56" s="4"/>
      <c r="E56" s="8"/>
    </row>
    <row r="57" ht="12.75">
      <c r="E57" s="8"/>
    </row>
    <row r="58" ht="12.75">
      <c r="E58" s="8"/>
    </row>
    <row r="59" ht="12.75">
      <c r="E59" s="8"/>
    </row>
    <row r="60" ht="12.75">
      <c r="E60" s="8"/>
    </row>
    <row r="61" ht="12.75">
      <c r="E61" s="8"/>
    </row>
    <row r="62" ht="12.75">
      <c r="E62" s="8"/>
    </row>
    <row r="63" ht="12.75">
      <c r="E63" s="8"/>
    </row>
  </sheetData>
  <mergeCells count="13">
    <mergeCell ref="D1:E1"/>
    <mergeCell ref="C9:D9"/>
    <mergeCell ref="B6:C6"/>
    <mergeCell ref="A2:E2"/>
    <mergeCell ref="A4:E4"/>
    <mergeCell ref="C7:D7"/>
    <mergeCell ref="B7:B8"/>
    <mergeCell ref="A6:A10"/>
    <mergeCell ref="B9:B10"/>
    <mergeCell ref="B11:C11"/>
    <mergeCell ref="A11:A17"/>
    <mergeCell ref="A18:D18"/>
    <mergeCell ref="B12:B17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Normal="75" zoomScaleSheetLayoutView="100" workbookViewId="0" topLeftCell="A1">
      <selection activeCell="D16" sqref="D16"/>
    </sheetView>
  </sheetViews>
  <sheetFormatPr defaultColWidth="9.00390625" defaultRowHeight="12.75"/>
  <cols>
    <col min="1" max="1" width="6.625" style="12" customWidth="1"/>
    <col min="2" max="2" width="9.25390625" style="10" customWidth="1"/>
    <col min="3" max="3" width="41.00390625" style="3" customWidth="1"/>
    <col min="4" max="5" width="12.125" style="3" bestFit="1" customWidth="1"/>
    <col min="6" max="6" width="11.25390625" style="3" customWidth="1"/>
    <col min="7" max="8" width="12.125" style="3" bestFit="1" customWidth="1"/>
    <col min="9" max="16384" width="9.125" style="3" customWidth="1"/>
  </cols>
  <sheetData>
    <row r="1" spans="1:8" ht="30" customHeight="1" thickBot="1">
      <c r="A1" s="34"/>
      <c r="B1" s="35"/>
      <c r="C1" s="65"/>
      <c r="D1" s="65"/>
      <c r="E1" s="65"/>
      <c r="F1" s="65"/>
      <c r="G1" s="35"/>
      <c r="H1" s="35" t="s">
        <v>28</v>
      </c>
    </row>
    <row r="2" spans="1:8" ht="51.75" customHeight="1" thickBot="1">
      <c r="A2" s="143" t="s">
        <v>74</v>
      </c>
      <c r="B2" s="144"/>
      <c r="C2" s="144"/>
      <c r="D2" s="144"/>
      <c r="E2" s="144"/>
      <c r="F2" s="144"/>
      <c r="G2" s="144"/>
      <c r="H2" s="145"/>
    </row>
    <row r="3" spans="1:8" ht="12.75">
      <c r="A3" s="102" t="s">
        <v>0</v>
      </c>
      <c r="B3" s="104" t="s">
        <v>1</v>
      </c>
      <c r="C3" s="104" t="s">
        <v>3</v>
      </c>
      <c r="D3" s="110" t="s">
        <v>10</v>
      </c>
      <c r="E3" s="106" t="s">
        <v>7</v>
      </c>
      <c r="F3" s="107" t="s">
        <v>4</v>
      </c>
      <c r="G3" s="107"/>
      <c r="H3" s="108" t="s">
        <v>6</v>
      </c>
    </row>
    <row r="4" spans="1:8" ht="38.25">
      <c r="A4" s="103"/>
      <c r="B4" s="105"/>
      <c r="C4" s="105"/>
      <c r="D4" s="105"/>
      <c r="E4" s="101"/>
      <c r="F4" s="19" t="s">
        <v>8</v>
      </c>
      <c r="G4" s="19" t="s">
        <v>5</v>
      </c>
      <c r="H4" s="109"/>
    </row>
    <row r="5" spans="1:8" ht="34.5" customHeight="1">
      <c r="A5" s="100" t="s">
        <v>42</v>
      </c>
      <c r="B5" s="101" t="s">
        <v>43</v>
      </c>
      <c r="C5" s="101"/>
      <c r="D5" s="20">
        <f>SUM(D6:D7)</f>
        <v>183270</v>
      </c>
      <c r="E5" s="20">
        <f>SUM(E6:E7)</f>
        <v>0</v>
      </c>
      <c r="F5" s="20">
        <f>SUM(F6:F7)</f>
        <v>0</v>
      </c>
      <c r="G5" s="20">
        <f>SUM(G6:G7)</f>
        <v>0</v>
      </c>
      <c r="H5" s="21">
        <f>SUM(H6:H7)</f>
        <v>183270</v>
      </c>
    </row>
    <row r="6" spans="1:8" ht="34.5" customHeight="1">
      <c r="A6" s="100"/>
      <c r="B6" s="22" t="s">
        <v>41</v>
      </c>
      <c r="C6" s="23" t="s">
        <v>46</v>
      </c>
      <c r="D6" s="24">
        <f>SUM(E6,H6)</f>
        <v>183270</v>
      </c>
      <c r="E6" s="24">
        <f>SUM(F6:G6)</f>
        <v>0</v>
      </c>
      <c r="F6" s="24">
        <v>0</v>
      </c>
      <c r="G6" s="24">
        <v>0</v>
      </c>
      <c r="H6" s="25">
        <v>183270</v>
      </c>
    </row>
    <row r="7" spans="1:8" ht="34.5" customHeight="1" hidden="1">
      <c r="A7" s="100"/>
      <c r="B7" s="22" t="s">
        <v>13</v>
      </c>
      <c r="C7" s="27" t="s">
        <v>14</v>
      </c>
      <c r="D7" s="24">
        <f>SUM(E7,H7)</f>
        <v>0</v>
      </c>
      <c r="E7" s="24">
        <f>SUM(F7:G7)</f>
        <v>0</v>
      </c>
      <c r="F7" s="24"/>
      <c r="G7" s="24"/>
      <c r="H7" s="25"/>
    </row>
    <row r="8" spans="1:8" ht="34.5" customHeight="1">
      <c r="A8" s="100" t="s">
        <v>40</v>
      </c>
      <c r="B8" s="142" t="s">
        <v>49</v>
      </c>
      <c r="C8" s="101"/>
      <c r="D8" s="20">
        <f>SUM(D9:D9)</f>
        <v>1261000</v>
      </c>
      <c r="E8" s="20">
        <f>SUM(E9:E9)</f>
        <v>1261000</v>
      </c>
      <c r="F8" s="20">
        <f>SUM(F9:F9)</f>
        <v>0</v>
      </c>
      <c r="G8" s="20">
        <f>SUM(G9:G9)</f>
        <v>1261000</v>
      </c>
      <c r="H8" s="21">
        <f>SUM(H9:H9)</f>
        <v>0</v>
      </c>
    </row>
    <row r="9" spans="1:8" ht="34.5" customHeight="1">
      <c r="A9" s="100"/>
      <c r="B9" s="22" t="s">
        <v>45</v>
      </c>
      <c r="C9" s="26" t="s">
        <v>47</v>
      </c>
      <c r="D9" s="24">
        <f>SUM(E9,H9)</f>
        <v>1261000</v>
      </c>
      <c r="E9" s="24">
        <f>SUM(F9:G9)</f>
        <v>1261000</v>
      </c>
      <c r="F9" s="24"/>
      <c r="G9" s="24">
        <f>1211000+50000</f>
        <v>1261000</v>
      </c>
      <c r="H9" s="25">
        <v>0</v>
      </c>
    </row>
    <row r="10" spans="1:8" ht="34.5" customHeight="1" hidden="1">
      <c r="A10" s="100" t="s">
        <v>18</v>
      </c>
      <c r="B10" s="118" t="s">
        <v>19</v>
      </c>
      <c r="C10" s="119"/>
      <c r="D10" s="24">
        <f>SUM(E10,H10)</f>
        <v>0</v>
      </c>
      <c r="E10" s="24">
        <f>SUM(F10:G10)</f>
        <v>0</v>
      </c>
      <c r="F10" s="20">
        <f>SUM(F11)</f>
        <v>0</v>
      </c>
      <c r="G10" s="20">
        <f>SUM(G11)</f>
        <v>0</v>
      </c>
      <c r="H10" s="21">
        <f>SUM(H11)</f>
        <v>0</v>
      </c>
    </row>
    <row r="11" spans="1:8" ht="34.5" customHeight="1" hidden="1">
      <c r="A11" s="100"/>
      <c r="B11" s="22" t="s">
        <v>20</v>
      </c>
      <c r="C11" s="26" t="s">
        <v>23</v>
      </c>
      <c r="D11" s="24">
        <f>SUM(E11,H11)</f>
        <v>0</v>
      </c>
      <c r="E11" s="24">
        <f>SUM(F11:G11)</f>
        <v>0</v>
      </c>
      <c r="F11" s="24">
        <v>0</v>
      </c>
      <c r="G11" s="24">
        <v>0</v>
      </c>
      <c r="H11" s="25">
        <v>0</v>
      </c>
    </row>
    <row r="12" spans="1:8" ht="34.5" customHeight="1" thickBot="1">
      <c r="A12" s="95" t="s">
        <v>25</v>
      </c>
      <c r="B12" s="96"/>
      <c r="C12" s="96"/>
      <c r="D12" s="33">
        <f>D5+D8</f>
        <v>1444270</v>
      </c>
      <c r="E12" s="33">
        <f>E5+E8</f>
        <v>1261000</v>
      </c>
      <c r="F12" s="33">
        <f>F5+F8</f>
        <v>0</v>
      </c>
      <c r="G12" s="33">
        <f>G5+G8</f>
        <v>1261000</v>
      </c>
      <c r="H12" s="33">
        <f>H5+H8</f>
        <v>183270</v>
      </c>
    </row>
    <row r="13" spans="1:8" ht="15.75">
      <c r="A13" s="11"/>
      <c r="B13" s="9"/>
      <c r="E13" s="6"/>
      <c r="F13" s="6"/>
      <c r="G13" s="6"/>
      <c r="H13" s="6"/>
    </row>
    <row r="14" spans="1:8" ht="15.75">
      <c r="A14" s="11"/>
      <c r="B14" s="9"/>
      <c r="E14" s="6"/>
      <c r="F14" s="6"/>
      <c r="G14" s="6"/>
      <c r="H14" s="6"/>
    </row>
    <row r="15" spans="1:8" ht="15.75">
      <c r="A15" s="11"/>
      <c r="B15" s="9"/>
      <c r="E15" s="6"/>
      <c r="F15" s="6"/>
      <c r="G15" s="6"/>
      <c r="H15" s="6"/>
    </row>
    <row r="16" spans="1:8" ht="15.75">
      <c r="A16" s="11"/>
      <c r="B16" s="9"/>
      <c r="E16" s="6"/>
      <c r="F16" s="6"/>
      <c r="G16" s="6"/>
      <c r="H16" s="6"/>
    </row>
    <row r="17" spans="1:8" ht="15.75">
      <c r="A17" s="11"/>
      <c r="B17" s="9"/>
      <c r="E17" s="6"/>
      <c r="F17" s="6"/>
      <c r="G17" s="6"/>
      <c r="H17" s="6"/>
    </row>
    <row r="18" spans="1:8" ht="15.75">
      <c r="A18" s="122"/>
      <c r="B18" s="122"/>
      <c r="C18" s="122"/>
      <c r="D18" s="122"/>
      <c r="E18" s="122"/>
      <c r="F18" s="122"/>
      <c r="G18" s="122"/>
      <c r="H18" s="122"/>
    </row>
    <row r="19" spans="1:8" ht="15.75">
      <c r="A19" s="11"/>
      <c r="B19" s="9"/>
      <c r="E19" s="6"/>
      <c r="F19" s="6"/>
      <c r="G19" s="6"/>
      <c r="H19" s="6"/>
    </row>
    <row r="20" spans="1:8" ht="15.75">
      <c r="A20" s="11"/>
      <c r="B20" s="9"/>
      <c r="E20" s="6"/>
      <c r="F20" s="6"/>
      <c r="G20" s="6"/>
      <c r="H20" s="6"/>
    </row>
    <row r="21" spans="1:8" ht="15.75">
      <c r="A21" s="11"/>
      <c r="B21" s="9"/>
      <c r="E21" s="6"/>
      <c r="F21" s="6"/>
      <c r="G21" s="6"/>
      <c r="H21" s="6"/>
    </row>
    <row r="22" spans="1:8" ht="15.75">
      <c r="A22" s="11"/>
      <c r="B22" s="9"/>
      <c r="E22" s="6"/>
      <c r="F22" s="6"/>
      <c r="G22" s="6"/>
      <c r="H22" s="6"/>
    </row>
    <row r="23" spans="1:8" ht="15.75">
      <c r="A23" s="11"/>
      <c r="B23" s="9"/>
      <c r="E23" s="6"/>
      <c r="F23" s="6"/>
      <c r="G23" s="6"/>
      <c r="H23" s="6"/>
    </row>
    <row r="24" spans="1:8" ht="15.75">
      <c r="A24" s="11"/>
      <c r="B24" s="9"/>
      <c r="E24" s="6"/>
      <c r="F24" s="6"/>
      <c r="G24" s="6"/>
      <c r="H24" s="6"/>
    </row>
    <row r="25" spans="1:8" ht="15.75">
      <c r="A25" s="11"/>
      <c r="B25" s="9"/>
      <c r="E25" s="6"/>
      <c r="F25" s="6"/>
      <c r="G25" s="6"/>
      <c r="H25" s="6"/>
    </row>
    <row r="26" spans="2:8" ht="15.75">
      <c r="B26" s="9"/>
      <c r="E26" s="6"/>
      <c r="F26" s="6"/>
      <c r="G26" s="6"/>
      <c r="H26" s="6"/>
    </row>
    <row r="27" spans="2:8" ht="15.75">
      <c r="B27" s="9"/>
      <c r="E27" s="6"/>
      <c r="F27" s="6"/>
      <c r="G27" s="6"/>
      <c r="H27" s="6"/>
    </row>
    <row r="28" spans="2:8" ht="15.75">
      <c r="B28" s="9"/>
      <c r="E28" s="6"/>
      <c r="F28" s="6"/>
      <c r="G28" s="6"/>
      <c r="H28" s="6"/>
    </row>
    <row r="29" spans="2:8" ht="15.75">
      <c r="B29" s="9"/>
      <c r="E29" s="6"/>
      <c r="F29" s="6"/>
      <c r="G29" s="6"/>
      <c r="H29" s="6"/>
    </row>
    <row r="30" spans="2:8" ht="15.75">
      <c r="B30" s="9"/>
      <c r="E30" s="6"/>
      <c r="F30" s="6"/>
      <c r="G30" s="6"/>
      <c r="H30" s="6"/>
    </row>
    <row r="31" spans="2:8" ht="15.75">
      <c r="B31" s="9"/>
      <c r="E31" s="6"/>
      <c r="F31" s="6"/>
      <c r="G31" s="6"/>
      <c r="H31" s="6"/>
    </row>
    <row r="32" spans="2:8" ht="15.75">
      <c r="B32" s="9"/>
      <c r="E32" s="6"/>
      <c r="F32" s="6"/>
      <c r="G32" s="6"/>
      <c r="H32" s="6"/>
    </row>
    <row r="33" spans="2:8" ht="15.75">
      <c r="B33" s="9"/>
      <c r="E33" s="6"/>
      <c r="F33" s="6"/>
      <c r="G33" s="6"/>
      <c r="H33" s="6"/>
    </row>
    <row r="34" spans="2:8" ht="15.75">
      <c r="B34" s="9"/>
      <c r="E34" s="6"/>
      <c r="F34" s="6"/>
      <c r="G34" s="6"/>
      <c r="H34" s="6"/>
    </row>
    <row r="35" spans="2:8" ht="15.75">
      <c r="B35" s="9"/>
      <c r="E35" s="6"/>
      <c r="F35" s="6"/>
      <c r="G35" s="6"/>
      <c r="H35" s="6"/>
    </row>
    <row r="36" spans="2:8" ht="15.75">
      <c r="B36" s="9"/>
      <c r="E36" s="6"/>
      <c r="F36" s="6"/>
      <c r="G36" s="6"/>
      <c r="H36" s="6"/>
    </row>
    <row r="37" spans="2:8" ht="15.75">
      <c r="B37" s="9"/>
      <c r="E37" s="6"/>
      <c r="F37" s="6"/>
      <c r="G37" s="6"/>
      <c r="H37" s="6"/>
    </row>
    <row r="38" spans="2:8" ht="15.75">
      <c r="B38" s="9"/>
      <c r="E38" s="6"/>
      <c r="F38" s="6"/>
      <c r="G38" s="6"/>
      <c r="H38" s="6"/>
    </row>
    <row r="39" spans="2:8" ht="15.75">
      <c r="B39" s="9"/>
      <c r="E39" s="6"/>
      <c r="F39" s="6"/>
      <c r="G39" s="6"/>
      <c r="H39" s="6"/>
    </row>
    <row r="40" spans="2:8" ht="15.75">
      <c r="B40" s="9"/>
      <c r="E40" s="6"/>
      <c r="F40" s="6"/>
      <c r="G40" s="6"/>
      <c r="H40" s="6"/>
    </row>
    <row r="41" spans="2:8" ht="15.75">
      <c r="B41" s="9"/>
      <c r="E41" s="6"/>
      <c r="F41" s="6"/>
      <c r="G41" s="6"/>
      <c r="H41" s="6"/>
    </row>
  </sheetData>
  <mergeCells count="16">
    <mergeCell ref="A18:H18"/>
    <mergeCell ref="A12:C12"/>
    <mergeCell ref="A2:H2"/>
    <mergeCell ref="A8:A9"/>
    <mergeCell ref="B5:C5"/>
    <mergeCell ref="A3:A4"/>
    <mergeCell ref="B3:B4"/>
    <mergeCell ref="E3:E4"/>
    <mergeCell ref="F3:G3"/>
    <mergeCell ref="H3:H4"/>
    <mergeCell ref="C3:C4"/>
    <mergeCell ref="D3:D4"/>
    <mergeCell ref="A10:A11"/>
    <mergeCell ref="B10:C10"/>
    <mergeCell ref="B8:C8"/>
    <mergeCell ref="A5:A7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&amp;C- 2 -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MURDZIA</cp:lastModifiedBy>
  <cp:lastPrinted>2005-11-15T08:32:44Z</cp:lastPrinted>
  <dcterms:created xsi:type="dcterms:W3CDTF">1997-02-26T13:46:56Z</dcterms:created>
  <dcterms:modified xsi:type="dcterms:W3CDTF">2006-01-06T13:07:35Z</dcterms:modified>
  <cp:category/>
  <cp:version/>
  <cp:contentType/>
  <cp:contentStatus/>
</cp:coreProperties>
</file>