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Z:\KZ\KZ_I\8Uchwały do BIP\437 15.11.2022\"/>
    </mc:Choice>
  </mc:AlternateContent>
  <xr:revisionPtr revIDLastSave="0" documentId="13_ncr:1_{7B8A02B1-43F2-4427-8514-85450983270E}" xr6:coauthVersionLast="47" xr6:coauthVersionMax="47" xr10:uidLastSave="{00000000-0000-0000-0000-000000000000}"/>
  <bookViews>
    <workbookView xWindow="-120" yWindow="-120" windowWidth="29040" windowHeight="15840" xr2:uid="{00000000-000D-0000-FFFF-FFFF00000000}"/>
  </bookViews>
  <sheets>
    <sheet name="Załącznik Nr 2" sheetId="2" r:id="rId1"/>
  </sheets>
  <definedNames>
    <definedName name="_xlnm.Print_Area" localSheetId="0">'Załącznik Nr 2'!$A$1:$E$214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99" i="2" l="1"/>
  <c r="C100" i="2" l="1"/>
  <c r="C64" i="2" l="1"/>
  <c r="C209" i="2" l="1"/>
  <c r="C172" i="2" l="1"/>
  <c r="C35" i="2"/>
  <c r="C85" i="2" l="1"/>
  <c r="C160" i="2" l="1"/>
  <c r="C149" i="2"/>
  <c r="C77" i="2" l="1"/>
</calcChain>
</file>

<file path=xl/sharedStrings.xml><?xml version="1.0" encoding="utf-8"?>
<sst xmlns="http://schemas.openxmlformats.org/spreadsheetml/2006/main" count="304" uniqueCount="177">
  <si>
    <t>Lp.</t>
  </si>
  <si>
    <t xml:space="preserve">Opis planowanego sposobu realizacji zadania </t>
  </si>
  <si>
    <t>Kwota</t>
  </si>
  <si>
    <t>ROZDZIAŁ 75084 – FUNKCJONOWANIE WOJEWÓDZKICH RAD DIALOGU SPOŁECZNEGO</t>
  </si>
  <si>
    <t>Nazwa zadania, wydarzenia, imprezy</t>
  </si>
  <si>
    <t>ROZDZIAŁ 75046 – KOMISJE EGZAMINACYJNE</t>
  </si>
  <si>
    <t>Posiedzenia Podkarpackiej Komisji Egzaminacyjnej Przewodników Górskich oraz Komisji Egzaminacyjnych Języków Obcych</t>
  </si>
  <si>
    <t>ROZDZIAŁ 75075 – PROMOCJA JEDNOSTEK SAMORZĄDU TERYTORIALNEGO</t>
  </si>
  <si>
    <t>Podejmowanie delegacji zagranicznych oraz przedstawicieli placówek dyplomatycznych</t>
  </si>
  <si>
    <t>Organizacja posiedzeń Podkarpackiej Wojewódzkiej Rady Dialogu Społecznego, zespołów przy Radzie oraz szkolenia dla członków Rady</t>
  </si>
  <si>
    <t xml:space="preserve">ROZDZIAŁ 75018 – URZĘDY MARSZAŁKOWSKIE </t>
  </si>
  <si>
    <t xml:space="preserve">Wizyty szkół w ramach lekcji historii i wiedzy 
o społeczeństwie </t>
  </si>
  <si>
    <t xml:space="preserve">Konferencje, spotkania, imprezy inicjowane przez Przewodniczącego Sejmiku Województwa </t>
  </si>
  <si>
    <t xml:space="preserve">ROZDZIAŁ 75017 – SAMORZĄDOWE SEJMIKI WOJEWÓDZTW </t>
  </si>
  <si>
    <t>DZIAŁ 750 – ADMINISTRACJA PUBLICZNA</t>
  </si>
  <si>
    <t xml:space="preserve">Organizacja spotkań członków Rady Działalności Pożytku Publicznego Województwa Podkarpackiego </t>
  </si>
  <si>
    <t>Organizacja Podkarpackiego Forum Obywatelskiego</t>
  </si>
  <si>
    <t xml:space="preserve">ROZDZIAŁ 75095 – POZOSTAŁA DZIAŁALNOŚĆ </t>
  </si>
  <si>
    <r>
      <t xml:space="preserve">Plan wydatków na zakup usług cateringowo-gastronomicznych 
w ramach § 4300 – </t>
    </r>
    <r>
      <rPr>
        <i/>
        <sz val="12"/>
        <rFont val="Arial"/>
        <family val="2"/>
        <charset val="238"/>
      </rPr>
      <t>Zakup usług pozostałych</t>
    </r>
  </si>
  <si>
    <t>Organizacja i udział w imprezach, prezentacjach krajowych i zagranicznych, w tym realizacja zadań w ramach Przedstawicielstwa Województwa Podkarpackiego w Brukseli</t>
  </si>
  <si>
    <t>– planowana kwota wydatków 12.000,-zł</t>
  </si>
  <si>
    <t>Podejmowanie gości ze ZWRP</t>
  </si>
  <si>
    <t>W ramach wizyt ze szkół, w których będą uczestniczyć dzieci i młodzież z terenu województwa podkarpackiego planowane jest zwiedzanie Urzędu Marszałkowskiego Województwa Podkarpackiego oraz spotkania z Prezydium Sejmiku. W spotkaniach weźmie udział ok. 20-30 osób. Planowane jest podanie: kawy, mleka /śmietanki do kawy, herbaty, cukru, cytryn, napojów, paluszków, ciastek. Zadanie realizowane przez Kancelarię Sejmiku, w ramach zadań Urzędu Marszałkowskiego Województwa Podkarpackiego.</t>
  </si>
  <si>
    <t xml:space="preserve">Organizacja objazdów studyjnych krajowych i zagranicznych dla przedstawicieli mediów oraz spotkania z dziennikarzami </t>
  </si>
  <si>
    <t>Koszty działań związanych ze spotkaniem Grupy Roboczej ds. Współpracy przygranicznej samorządu terytorialnego, działającej w ramach Polsko-Słowackiej Komisji Międzyrządowej ds. Współpracy Transgranicznej</t>
  </si>
  <si>
    <t>Młodzieżowy Sejmik Województwa Podkarpackiego</t>
  </si>
  <si>
    <t>Funkcjonowanie Punktu Informacyjnego Programów EWT i innych inicjatyw współpracy transgranicznej polegających na organizacji i współfinansowaniu wydarzeń i spotkań o charakterze transgranicznym</t>
  </si>
  <si>
    <t>Organizacja konferencji, spotkań, konsultacji dotyczących Kontraktu Sektorowego oraz koszty związane z pozyskiwaniem projektów własnych Samorządu Województwa oraz projektów realizowanych z inicjatywy Województwa Podkarpackiego w partnerstwie z innymi podmiotami</t>
  </si>
  <si>
    <t>Posiedzenie Komitetu Honorowego Obchodów Roku Ignacego Łukasiewicza</t>
  </si>
  <si>
    <t>– planowana kwota wydatków 35.000,-zł</t>
  </si>
  <si>
    <t>– planowana kwota wydatków 400,-zł</t>
  </si>
  <si>
    <t>Podejmowanie przez Marszałka Województwa, Członków Zarządu lub wyznaczonych przedstawicieli Urzędu delegacji krajowych oraz przedstawicieli instytucji centralnych i instytucji międzynarodowych</t>
  </si>
  <si>
    <t>Wydarzenie konferencyjne prezentujące m.in. projekty oraz inicjatywy podejmowane na szczeblu krajowym i regionalnym mające na celu zaktywizowanie oraz poprawę dostępności obszaru Karpat. Jedną z głównych osi dyskusji będzie temat wsparcia powstania Strategii Karpackiej, mechanizmy i możliwości wsparcia przedsięwzięć służących rozwojowi obszaru Karpat. Konferencja nawiązywać będzie do poprzednich edycji Spotkań Regionów Karpackich z 2019 i 2020 r. i angażować będzie zarówno decydentów szczebla centralnego państw karpackich, jak i przedstawicieli samorządów. Planuje się, że wydatki związane z usługą cateringową będą dotyczyć kolacji powitalnej, serwisu kawowego oraz lunchu. Wydarzenie rangi międzynarodowej (ok. 150-200 osób). Zadanie realizowane przez Kancelarię Zarządu, w ramach zadań Urzędu Marszałkowskiego Województwa Podkarpackiego.</t>
  </si>
  <si>
    <t>Organizacja i udział w imprezach, prezentacjach krajowych i zagranicznych wynika z bieżącej współpracy międzynarodowej. Usługi gastronomiczne odbywają się zazwyczaj poza siedzibą Urzędu, są uzależnione od wielu czynników m.in. rangi wydarzenia, liczby gości oraz miejsca wydarzenia. Usługi zwykle obejmują podanie obiadu lub/i kolacji, które wymagają profesjonalnej obsługi, zgodnej z protokołem dyplomatycznym oraz etykietą. Zadanie realizowane przez Kancelarię Zarządu, w ramach zadań Urzędu Marszałkowskiego Województwa Podkarpackiego.</t>
  </si>
  <si>
    <r>
      <t xml:space="preserve">1. Głównym celem objazdów studyjnych jest prezentacja inwestycji realizowanych przez Samorząd Województwa oraz polityka medialno- informacyjna. Wizyta studyjna oraz  powstały podczas jej trwania materiał prasowy kreuje pozytywny medialny wizerunek województwa. Wydatki związane z zakupem usługi cateringowej dotyczą m.in. podania kawy, herbaty, ciastek, dań obiadowych. 
2. Spokanie z dziennikarzami lokalnych i regionalnych mediów (ok. 60 osób). Celem spotkania będzie omówienie bieżących spraw województwa, a także rozmowy na tematy istotne dla regionu oraz lokalnych społeczności. Wydarzenie o randze wojewódzkiej. W ramach usługi cateringowej będą podane m.in. kawa, mleko, herbata,  napoje, ciastka, ciepłe danie. 
</t>
    </r>
    <r>
      <rPr>
        <sz val="11"/>
        <color theme="1"/>
        <rFont val="Arial"/>
        <family val="2"/>
        <charset val="238"/>
      </rPr>
      <t>Zadania realizowane przez Kancelarię Zarządu, w ramach zadań Urzędu Marszałkowskiego Województwa Podkarpackiego.</t>
    </r>
  </si>
  <si>
    <r>
      <t xml:space="preserve">W ramach zadania planuje się zorganizowanie:
- posiedzeń prezydium (ok. 10-15 osób) oraz posiedzeń plenarnych (ok. 30-35 osób), które odbywają się min. raz na kwartał. Uczestnikami tych spotkań są członkowie Rady tj. Marszałek Województwa z przedstawicielami, Wojewoda Podkarpacki z przedstawicielami, przedstawiciele reprezentatywnych organizacji związkowych, przedstawiciele reprezentatywnych organizacji pracodawców. W zależności od potrzeb zwoływany jest zespół ds. służby zdrowia działający przy Radzie. Wydatki związane z zakupem usług cateringowych dotyczą podania herbaty,kawy/mleka, napojów, ciastek, przekąsek. Na ostatnim posiedzeniu plenarnym Rady organizowane jest spotkanie podsumowujące, połączone ze spotkaniem świąteczno - noworocznym podczas którego podane będą m. in. serwis kawowy, herbata oraz dania obiadowe. 
- szkolenia dla członków Rady oraz osób odpowiedzialnych za prawidłowe funkcjonowanie Rady (ok. 35 osób). Wydatki związane z zakupem usług cateringowych dotyczą podania kawy, mleka / śmietanki do kawy, mleka, herbaty, cukru, cytryn, napojów, ciastek oraz dań gorących w formie obiadu. 
</t>
    </r>
    <r>
      <rPr>
        <sz val="11"/>
        <color theme="1"/>
        <rFont val="Arial"/>
        <family val="2"/>
        <charset val="238"/>
      </rPr>
      <t>Zadanie realizowane przez Kancelarię Zarządu, w ramach zadań Urzędu Marszałkowskiego Województwa Podkarpackiego. Zadanie finansowane z dotacji celowej z budżetu państwa.</t>
    </r>
  </si>
  <si>
    <t>Młodzieżowy Sejmik Województwa Podkarpackiego tworzą młodzi ludzie z terenu Podkarpacia, zainteresowani aktywnym uczestnictwem w życiu publicznym. Młodzieżowy Sejmik składa się z 33 radnych. Sejmik Młodzieżowy będzie obradował podobnie jak Sejmik Województwa podczas regularnych sesji. W ramach Młodzieżowego Sejmiku będą mogły być również powoływane komisje. Planowane jest wówczas podanie kawy, mleka/śmietanki do kawy, herbaty, cukru, cytryn, napojów, paluszków, ciastek. Zadanie realizowane przez Kancelarię Sejmiku, w ramach zadań Urzędu Marszałkowskiego Województwa Podkarpackiego.</t>
  </si>
  <si>
    <t xml:space="preserve">Zadanie wynika ze współpracy prowadzonej przez Samorząd Województwa Podkarpackiego z organami administracji centralnej, przedstawicielami instytucji krajowych, regionalnych oraz przedstawicielami instytucji międzynarodowych mających wpływ na kształtowanie stosunków społeczno- gospodarczych w kraju i regionie m.in. wizyty: Prezydenta RP, Premiera Rządu, ministrów, parlamentarzystów, wojewodów, marszałków innych województw, radnych wojewódzkich, przedstawicieli służb mundurowych, przedstawicieli instytucji międzynarodowych, w tym m.in. w związku z pełnieniem przez Zarząd Województwa Podkarpackiego roli Instytucji Zarządzającej RPO WP. Podejmowanie ww. delegacji wynika z bieżącej współpracy i spotkań, w których bierze udział Marszałek Województwa Podkarpackiego, wyznaczeni członkowie Zarządu lub wyznaczony przez Marszałka przedstawiciel Urzędu.
Usługi gastronomiczne świadczone są głównie poza siedzibą Urzędu i uzależnione od wielu czynników m.in. rangi wydarzenia delegacji, liczby gości, pory dnia, preferencji żywieniowych, a przede wszystkim miejsca wydarzenia. Zazwyczaj są to usługi obiad lub/i kolacja, które wymagają profesjonalnej obsługi, często zgodnej z protokołem dyplomatycznym i etykietą, i wymagają odpowiedniego przygotowania organizacyjno-logistycznego.
Zadanie realizowane przez Kancelarię Zarządu, w ramach zadań Urzędu Marszałkowskiego Województwa Podkarpackiego. </t>
  </si>
  <si>
    <r>
      <t>Jest to spotkanie kierowane do organizacji pozarządowych Województwa Podkarpackiego, zapraszani są również przedstawiciele Rządu RP oraz przedstawiciele samorządów różnego szczebla odpowiedzialni za współpracę z organizacjami pozarządowymi (ok. 200 osób). W ramach Forum organizowane są szkolenia, debaty, panele dyskusyjne. Wydatki związane z zakupem usług cateringowych dotyczą podania m.in. kawy, mleka/śmietanki do kawy, herbaty, napojów, ciastek, gorących dań.</t>
    </r>
    <r>
      <rPr>
        <sz val="11"/>
        <color theme="1"/>
        <rFont val="Arial"/>
        <family val="2"/>
        <charset val="238"/>
      </rPr>
      <t xml:space="preserve"> Zadanie realizowane przez Kancelarię Zarządu, w ramach zadań Urzędu Marszałkowskiego Województwa Podkarpackiego.</t>
    </r>
  </si>
  <si>
    <r>
      <t>W ramach zadania planuje się zorganizowanie spotkań Rady, które odbywają się min. raz na kwartał (ok. 20-25 osób). Uczestnikami tych spotkań są członkowie Rady tj. przedstawiciele Wojewody, Marszałka, Sejmiku Województwa Podkarpackiego oraz organizacji samorządowych, którzy są ciałem doradczym Marszałka Województwa w sprawach III sektora. Wydatki związane z zakupem usług cateringowych dotyczą podania m.in. kawy, mleka, herbaty, napojów, ciastek.</t>
    </r>
    <r>
      <rPr>
        <sz val="11"/>
        <color theme="1"/>
        <rFont val="Arial"/>
        <family val="2"/>
        <charset val="238"/>
      </rPr>
      <t xml:space="preserve"> Zadanie realizowane przez Kancelarię Zarządu, w ramach zadań Urzędu Marszałkowskiego Województwa Podkarpackiego.</t>
    </r>
  </si>
  <si>
    <t>Podejmowanie delegacji wynika z bieżącej współpracy i spotkań, w których bierze udział Marszałek Województwa Podkarpackiego lub wyznaczeni członkowie Zarządu. Podejmowanie delegacji przebywających z oficjalną wizytą w Województwie Podkarpackim odbywa się na zasadach wzajemności. Zwyczajowo, wg zasad protokołu dyplomatycznego, obowiązuje reguła, iż strona wysyłająca opłaca koszty podróży swoich członków delegacji, a strona przyjmująca ponosi koszty związane z pobytem delegacji (takie jak: catering, usługi transportowe, usługi przewodnickie, itp.). Usługi gastronomiczne odbywają się zazwyczaj poza siedzibą Urzędu, są uzależnione od wielu czynników m.in. rangi wydarzenia delegacji, liczby gości, pory dnia, preferencji żywieniowych, a przede wszystkim miejsca wydarzenia (obejmują teren całego województwa). Obejmują one podanie obiadu lub/i kolacji i wymagają profesjonalnej obsługi, zgodnej z protokołem dyplomatycznym oraz etykietą. Zadanie realizowane przez Kancelarię Zarządu, w ramach zadań Urzędu Marszałkowskiego Województwa Podkarpackiego.</t>
  </si>
  <si>
    <t>Organizacja i udział w imprezach promujących Województwo oraz prezentacja dorobku kulturalnego i osiągnięć ludności zamieszkującej obszary wiejskie województwa podkarpackiego</t>
  </si>
  <si>
    <t>Podczas organizowanych ogólnopolskich, wojewódzkich, regionalnych imprez i wydarzeń prezentowane będą podkarpackie produkty lokalne, regionalne i tradycyjne w tym podkarpacka żywność. Organizowane wydarzenia są doskonałą formą promocji tego rodzaju produktów. W ramach realizacji zadania zamawiane są usługi promocji produktów regionalnych związane z przygotowaniem żywności i jej prezentacją. Zadanie realizowane przez Departament Rolnictwa, Geodezji i Gospodarki Mieniem w ramach zadań Urzędu Marszałkowskiego Województwa Podkarpackiego.</t>
  </si>
  <si>
    <t>Spotkania z inwestorami w ramach promocji gospodarczej Województwa w zakresie napływu bezpośrednich inwestycji (w tym zagranicznych) do regionu oraz eksportu</t>
  </si>
  <si>
    <t>Spotkania okolicznościowe Przewodniczącego Sejmiku Województwa Podkarpackiego z Dyrektorem Biura ZWRP i towarzyszącymi gośćmi. W spotkaniach weźmie udział ok. 10 osób. Planowane jest podanie: ciepłych posiłków, kawy, mleka /śmietanki do kawy, herbaty, cukru, cytryn, napojów, paluszków, ciastek, owoców. Zadanie realizowane przez Kancelarię Sejmiku, w ramach zadań Urzędu Marszałkowskiego Województwa Podkarpackiego.</t>
  </si>
  <si>
    <t>Organizacja prac zespołów, forów i innych gremiów powoływanych w związku z procesem programowania, zarządzania i konsultowania dokumentów o istotnym znaczeniu 
dla realizacji polityki regionalnej.</t>
  </si>
  <si>
    <r>
      <t>W ramach zadania planuje się organizację wydarzeń, konferencji, konsultacji, spotkań dotyczących Kontraktu Sektorowego oraz spotkań związanych z realizowanymi i planowanymi do realizacji projektami z udziałem Województwa. W wydarzeniach, konferencjach, konsultacjach, spotkaniach planowany jest udział przedstawicieli jst, instytucji i ministerstwa, przedstawicieli organizacji pozarządowych, partnerów oraz ekspertów. Łączna szacowana liczba uczestników spotkań - 100 osób. 
Ranga spotkań będzie wynikała z realizacji obowiązków ustawowych, obowiązków wynikających z realizacji projektów, koniecznych kontaktów roboczych, itp. Usługa cateringowa obejmować będzie podanie gorącego posiłku (lunch/obiad), kanapek/tartinek, ciastek/drożdżówek, napojów, kawy, herbaty, mleka/śmietanki do kawy, cytryn, cukru.</t>
    </r>
    <r>
      <rPr>
        <sz val="11"/>
        <color theme="1"/>
        <rFont val="Arial"/>
        <family val="2"/>
        <charset val="238"/>
      </rPr>
      <t xml:space="preserve"> Zadanie realizowane przez Departament Gospodarki Regionalnej, w ramach zadań Urzędu Marszałkowskiego Województwa Podkarpackiego.</t>
    </r>
  </si>
  <si>
    <t xml:space="preserve">W ramach zadania planuje się:           
1. Organizację Podkarpackiego Forum Terytorialnego (PFT).
W skład Podkarpackiego Forum Terytorialnego wchodzą m.in. przewodniczący - Marszałek Województwa Podkarpackiego, przedstawiciele jednostek samorządu terytorialnego, przedstawiciele administracji rządowej, przedstawiciele partnerów gospodarczych oraz społecznych, przedstawiciele instytucji naukowych, badawczych i rozowjowych, obserwatorzy i doradcy Podkarpackiego Forum Terytorialnego. W posiedzeniach uczestniczą również zaproszeni goście, tj. przedstawiciele uczelni wyższych, administracji rządowej i Komisji Europejskiej. Regulamin funkcjonowania tego gremium przewiduje organizację posiedzeń plenarnych (co najmniej dwa razy do roku) oraz dodatkowych posiedzeń plenarnych i tematycznych (jeśłi jest taka potrzeba). W każdym posiedzeniu PFT bierze udział ok. 150 osób, jednakże liczba uczestników uzależniona jest w dużej mierze od tematyki spotkania. Usługa cateringowa w ramach ww. posiedzeń obejmować będzie: paluszki, ciastka/ciasta, kawę, herbatę, napoje zimne, tartinki oraz obiad.  Zadanie realizowane przez Departament Rozwoju Regionalnego, w ramach zadań Urzędu Marszałkowskiego Województwa Podkarpackiego.
</t>
  </si>
  <si>
    <r>
      <t xml:space="preserve">W ramach zadania planuje się organizację/współorganizację:
- wydarzenia/wydarzeń poświęconych realizacji Programów Interreg i Europejskiego Instrumentu Sąsiedztwa na terenie województwa podkarpackiego z udziałem przedstawicieli MFiPR, Sekretariatów Technicznych, beneficjentów, partnerów, projektów itp.,
- spotkań z partnerami i beneficjentami realizowanych i potencjalnych projektów współpracy terytorialnej z Polski, Ukrainy, Słowacji i innych państw,
- spotkania z przedstawicielami instytucji/organizacji zaangażowanych w realizację programów współpracy terytorialnej.
Łączna szacowana liczba uczestników - ok. 100-150 osób. Usługa cateringowa obejmować będzie podanie gorącego posiłku (lunch/obiad), kanapek/tartinek, ciastek/drożdżówek, napojów, kawy, herbaty, mleka/śmietanki do kawy, cytryn, cukru. </t>
    </r>
    <r>
      <rPr>
        <sz val="11"/>
        <color theme="1"/>
        <rFont val="Arial"/>
        <family val="2"/>
        <charset val="238"/>
      </rPr>
      <t>Zadanie realizowane przez Departament Gospodarki Regionalnej, w ramach zadań Urzędu Marszałkowskiego Województwa Podkarpackiego.</t>
    </r>
  </si>
  <si>
    <t>3. Organizację innych spotkań/konferencji dotyczących zagadnień kluczowych z punktu widzenia kierunków polityki rozwoju województwa. W ramach zadania planuje się organizację kilku spotkań, w każdym po ok. 50 osób. Zakłada się, że w spotkaniach tych uczestniczyć będą m.in. przedstawiciele Komisji Europejskiej, NGO, przedstawiciele partnerów gospodarczych oraz społecznych, przedstawiciele uczelni wyższych,instytucji naukowych, badawczych i rozwojowych, przedstawiciele jednostek samorządu terytorialnego, przedstawiciele administracji rządowej oraz inni interesariusze polityki rozwoju w województwie. Organizowane spotkania umożliwią dalszą profesjonalizację zarządzania rozwojem, a także dadzą możliwość wymiany dobrych praktyk w kierunku integracji planowania rozwoju niosącego szanse i korzyści dla regionu. Usługa cateringowa dotyczyć będzie podania paluszków, ciastek/ciast, kawy, herbaty, napojów, tartinek oraz obiadu. Zadanie realizowane przez Departament Rozwoju Regionalnego, w ramach zadań Urzędu Marszałkowskiego Województwa Podkarpackiego.</t>
  </si>
  <si>
    <t xml:space="preserve">W ramach zadania planuje się spotkania z inwestorami, które są zgodne z polityką rozwoju województwa prowadzoną przez Samorząd WP, na którą składa się promocja walorów i możliwości rozwojowych województwa, w szczególności możliwości inwestycyjnych w województwie podkarpackim. Celem organizacji każdego ze spotkań jest zaprezentowanie zasobów ludzkich/infrastrukturalnych/gospodarczych itd. województwa mozliwych do wykorzystania pod daną inwestycję, aby zapewnić jej dogodną lokalizację w regionie. Spotkania mają zróżnicowaną rangę: od spotkań roboczych, w których uczestniczą przedstawiciele inwestora reprezentujący kadrę zarządzającą niższych szczebli, po spotkania z prezesami zarządu firm zagranicznych/członkami zarządu. 
Wyszczególniona kwota wydatkowana będzie na podstawowe usługi cateringowo-gastronomiczne świadczone podczas ok. 25 spotkań z inwestorami zagranicznymi oraz krqajowymi. Spotkania będą organizowane przez Centrum Obsługi Inwestorów i Eksporterów Urzędu Marszałkowskiego Województwa Podkarpackiego (COIE). Liczba spotkań jest szacunkowa i została określona na podstawie średniej rocznej ilości spotkań organizowanych przez COIE od 2011 roku. 
W każdym ze spotkań zakłada się uczestnictwo: od 3-12 osób - przedstawicieli inwestorów, od 1-3 przedstawicieli COIE/UMWP koordynujących wizytę, przedstawiających informacje z zakresu potencjału gospodarczego i walorów województwa podkarpackiego oraz zaproszonych przedstawicieli innych instytucji w zależności od specyfiki i wymogów projektów inwestycyjnych inwestorów. 
W przypadku oficjalnych spotkań przedstawicieli inwestorów z Zarządem WP odbywają się one odrębnie i nie generują kosztów w ramach w/w kwoty.
Catering obejmować będzie podstawowy poczęstunek podczas kilkugodzinnych spotkań tj. kawa, herabata, woda, paluszki, ciastka, kanapki, obiad, danie gorące. 
Zadanie realizowane jest przez Departament Rozwoju Regionalnego, w ramach zadań Urzędu Marszałkowskiego Województwa Podkarpackiego. </t>
  </si>
  <si>
    <t>Posiedzenia Komisji odbywają się w związku z przeprowadzaniem egzaminów teoretycznych dla kandydatów na przewodników górskich oraz egzaminów z języków obcych dla przewodników górskich. Komisje działają w składzie odpowiednio 3 lub 2-osobowym. Przewiduje się łącznie nie więcej niż 5 posiedzeń Komisji. W ramach usługi cateringowo - gastronomicznej planuje się podanie kawy, śmietanki do kawy, herbaty, cukru, cytryn, wody, ciastek, paluszków. Zadanie realizowane przez Departament Promocji, Turystyki i Współpracy Gospodarczej, w ramach zadań Urzędu Marszałkowskiego Województwa Podkarpackiego.  Zadanie finansowane z dotacji celowej z budżetu państwa.</t>
  </si>
  <si>
    <r>
      <t xml:space="preserve">Planowane są 4 posiedzenia Komitetu Honorowego Obchodów Roku Ignacego Łukasiewicza. W spotkaniach będą uczestniczyć powołani przedstawiciele m.in. podkarpackich samorządów, instytucji kultury, ośrodków edukacyjnych. W ramach usługi cateringowo-gastronomicznej planuje się obsługę dla około 30 osób oraz podane zostaną: kawa, herbata, cukier, śmietanka do kawy, woda, tartinki, ciastka, paluszki. </t>
    </r>
    <r>
      <rPr>
        <sz val="11"/>
        <color theme="1"/>
        <rFont val="Arial"/>
        <family val="2"/>
        <charset val="238"/>
      </rPr>
      <t>Zadanie realizowane przez Departament Promocji, Turystyki i Współpracy Gospodarczej, w ramach zadań Urzędu Marszałkowskiego Województwa Podkarpackiego.</t>
    </r>
  </si>
  <si>
    <t>Marszałek Województwa Podkarpackiego jest współprzewodniczącym Grupy Roboczej ds. Współpracy Przygranicznej Samorządu Terytorialnego, działającej w ramach Polsko-Słowackiej Komisji Międzyrządowej ds. Współpracy Transgranicznej. Posiedzenia grupy, będące wydarzeniem na szczeblu międzyregionalnym, odbywają się naprzemiennie po słowackiej i polskiej stronie. Przewidywana ilość uczestników to 30 osób. Podczas posiedzeń grupy omawiane są bieżące tematy współpracy przygranicznej z partnerami ze Słowacji w obszarach takich jak: infrastruktura, kultura czy realizacja projektów w ramach Programu Interreg Polska-Słowacja. Wydatki związane z zakupem usług cateringowych-gastronomicznych dotyczą podania m.in. kawy, mleka/śmietanki do kawy, herbaty, napojów, ciastek i gorących dań. Zadanie realizowane przez Kancelarię Zarządu, w ramach zadań Urzędu Marszałkowskiego Województwa Podkarpackiego.</t>
  </si>
  <si>
    <t xml:space="preserve">cd. Organizacja prac zespołów, forów i innych gremiów powoływanych w związku z procesem programowania, zarządzania i konsultowania dokumentów o istotnym znaczeniu 
dla realizacji polityki regionalnej </t>
  </si>
  <si>
    <t>DZIAŁ 010 – ROLNICTWO I ŁOWIECTWO</t>
  </si>
  <si>
    <t xml:space="preserve">ROZDZIAŁ 01095 – POZOSTAŁA DZIAŁALNOŚĆ </t>
  </si>
  <si>
    <t>Liczba uczestników 100-150, w tym dzieci szkół podstawowych, nauczyciele oraz przedstawiciele instytucji rolniczych. Podsumowanie konkursu etap wojewódzki. Usługa cateringowa będzie dotyczyła podania kawy, mleka/śmietanki do kawy, herbaty, cukru, cytryn, napojów, paluszków, ciastek, ciasta, kanapek, drożdżówek, słodyczy. Zadanie realizowane przez Departament Rolnictwa, Geodezji i Gospodarki Mieniem, w ramach zadań Urzędu Marszałkowskiego Województwa Podkarpackiego.</t>
  </si>
  <si>
    <t>Promocja „Programu Podkarpacki Naturalny Wypas III” podczas  wydarzenia XXI Pożegnania Wakacji w Rudawce Rymanowskiej w ramach Kampanii informacyjno - promocyjnej oraz szkoleniowo - informacyjnej</t>
  </si>
  <si>
    <t>Głównym organizatorem wydarzenia jest Zakład Doświadczalny Instytutu Zootechniki PIB Odrzechowa. Podczas imprezy odbędzie się promocja produktów pochodzenia zwierzęcego z uwzględnieniem ich walorów smakowych i zdrowotnych oraz sposobu ich wytwarzania ukierunkowane na edukację konsumenta. W ramach usługi cateringowej zorganizowana będzie prezentacja i degustacja potraw mięsnych i mlecznych takich jak: wędliny, sery krowie (białe, żółte, podpuszczkowe), przetwory mleczne (mleko, śmietana, jogurty naturalne i owocowe, kefir) oraz degustacja miodów nektarowych. Przygotowany zostanie również ciepły posiłek oraz co najmniej dwa rodzaje pieczonych ciast. Liczba uczestników ok. 500 osób tj. rolnicy, dzieci, przyjezdni goście. Zadanie realizowane przez Departament Rolnictwa, Geodezji i Gospodarki Mieniem, w ramach zadań Urzędu Marszałkowskiego Województwa Podkarpackiego.</t>
  </si>
  <si>
    <t>„Szkolenia informacyjne na temat szkodliwości Barszczu Sosnowskiego oraz działania służące jego zwalczaniu w celu ochrony różnorodności biologicznej cennych terenów województwa podkarpackiego w ramach programu Podkarpacki Naturalny Wypas III” w ramach Kampanii informacyjno – promocyjnej oraz szkoleniowo - informacyjnej</t>
  </si>
  <si>
    <t>Planuje się przeprowadzenie szkolenia informacyjnego na temat szkodliwości roślin inwazyjnych w szczególności Barszczu Sosnowskiego, ich wpływu na różnorodność biologiczną terenów cennych przyrodniczo oraz metod ich zwalczania ze szczególnym uwzględnieniem wypasu zwierząt gospodarskich. Szkolenie kierowane będzie do mieszkańców Województwa Podkarpackiego w szczególności mieszkających na terenach gdzie występuje problem z inwazją Barszczu Sosnowskiego. Zorganizowanie szkolenia będzie polegało na przeprowadzeniu naboru uczestników potwierdzonego listą obecności, wynajęciu sali szkoleniowej, zapewnieniu prelegenta/prelegentów, którego/których wiedza i kwalifikacje mają być zgodne z prezentowanym tematem oraz zorganizowaniu poczęstunku dla uczestników szkolenia. Usługa cateringowa: kawa, mleko/śmietanka do kawy, herbata, cukier, cytryny, napoje, paluszki, ciastka, jeden ciepły posiłek. Zadanie realizowane przez Departament Rolnictwa, Geodezji i Gospodarki Mieniem, w ramach zadań Urzędu Marszałkowskiego Województwa Podkarpackiego.</t>
  </si>
  <si>
    <t>Promocja „Programu Podkarpacki Naturalny Wypas III” podczas spotkania podsumowującego I rok nowej III edycji Programu „Podkarpacki Naturalny Wypas III”</t>
  </si>
  <si>
    <t>Liczba uczestników ok. 40 osób tj. przedstawiciele organizacji pożytku publicznego, rolnicy oraz przedstawiciele instytucji okołorolniczych. Podczas spotkania odbędzie się promocja produktów pochodzenia zwierzęcego z uwzględnieniem ich walorów smakowych i zdrowotnych oraz sposobu ich wytwarzania ukierunkowane na edukację konsumenta. W ramach usługi cateringowej zorganizowana będzie prezentacja i degustacja żywności. Zaprezentowane zostaną m.in. wędliny, sery żółte, sery żółte wędzone, sery pleśniowe, ogórki kiszone, tłuszcze zwierzęce (masło smakowe, smalec), pieczywo, miody nektarowe. Podany także zostanie ciepły posiłek, dwa rodzaje pieczonych ciast, serwis kawowy. Zadanie realizowane przez Departament Rolnictwa, Geodezji i Gospodarki Mieniem, w ramach zadań Urzędu Marszałkowskiego Województwa Podkarpackiego.</t>
  </si>
  <si>
    <t>Wsparcie procesu organizowania się producentów rolnych w nowoczesne formy współdziałania (w tym m.in., szkolenia, seminaria, konferencje, spotkania, wyjazdy studyjne dla rolników oraz przedstawicieli środowisk okołorolniczych)</t>
  </si>
  <si>
    <t>Planuje się przeprowadzenie szkolenia służącego wymianie doświadczeń oraz prezentacji dobrych przykładów funkcjonowania podmiotów z branży rolniczej. Szkolenie kierowane będzie do producentów rolnych. Zorganizowanie szkolenia będzie polegało na przeprowadzeniu naboru uczestników potwierdzonego listą obecności, wynajęciu sali szkoleniowej, zapewnieniu prelegenta, którego wiedza i kwalifikacje mają być zgodne z prezentowanym tematem oraz zorganizowaniu poczęstunku dla uczestników szkolenia. Usługa cateringowa: kawa, mleko/śmietanka do kawy, herbata, cukier, cytryny, napoje, paluszki, ciastka, jeden ciepły posiłek. Zadanie realizowane przez Departament Rolnictwa, Geodezji i Gospodarki Mieniem, w ramach zadań Urzędu Marszałkowskiego Województwa Podkarpackiego.</t>
  </si>
  <si>
    <t>DZIAŁ 730 - SZKOLNICTWO WYŻSZE I NAUKA</t>
  </si>
  <si>
    <t>ROZDZIAŁ 73016 - POMOC MATERIALNA DLA STUDENTÓW I DOKTORANTÓW</t>
  </si>
  <si>
    <t>– planowana kwota wydatków 5.000,-zł</t>
  </si>
  <si>
    <t>Spotkanie dla najlepszych studentów, którym zostanie przyznane stypendium w ramach programu stypendialnego pn. "Stypendia Marszałka Województwa Podkarpackiego"</t>
  </si>
  <si>
    <t>Spotkanie związane z wręczeniem dyplomów stypendystom i podpisaniem umów o przekazywanie stypendium. W spotkaniu uczestniczyć będzie ok. 100 osób, a usługa cateringowa dotyczyć będzie podania kawy, mleka/śmietanki do kawy, herbaty, cukry, cytryn, napojów, paluszków, ciasta/ciastek, kanapek/tartinek, koreczków. Zadanie realizowane przez Departament Edukacji, Nauki i Sportu, w ramach zadań Urzędu Marszałkowskiego Województwa Podkarpackiego.</t>
  </si>
  <si>
    <t>DZIAŁ 851 – OCHRONA ZDROWIA</t>
  </si>
  <si>
    <t>ROZDZIAŁ 85154 – PRZECIWDZIAŁANIE ALKOHOLIZMOWI</t>
  </si>
  <si>
    <t>– planowana kwota wydatków 4.000,-zł</t>
  </si>
  <si>
    <t>Konferencja profilaktyczno-szkoleniowa pn. "Bezpieczeństwo dzieci i młodzieży - przeciwdziałanie zjawiskom patologicznym"</t>
  </si>
  <si>
    <t>DZIAŁ 852 – POMOC SPOŁECZNA</t>
  </si>
  <si>
    <t xml:space="preserve">ROZDZIAŁ 85217 – REGIONALNE OŚRODKI POLITYKI SPOŁECZNEJ </t>
  </si>
  <si>
    <t>– planowana kwota wydatków 30.000,-zł</t>
  </si>
  <si>
    <t>Organizowanie szkoleń w zakresie doskonalenia kompetencji zawodowych kadry pomocy społecznej i podmiotów działających w obszarze pomocy społecznej – zadanie to wynika z art. 21 pkt 2 ustawy o pomocy społecznej</t>
  </si>
  <si>
    <t xml:space="preserve">DZIAŁ 853 – POZOSTAŁE ZADANIA W ZAKRESIE POLITYKI SPOŁECZNEJ </t>
  </si>
  <si>
    <t xml:space="preserve">ROZDZIAŁ 85332 – WOJEWÓDZKIE URZĘDY PRACY  </t>
  </si>
  <si>
    <t>Posiedzenia Wojewódzkiej Rady Rynku Pracy w Rzeszowie organizowanych w sali konferencyjnej WUP</t>
  </si>
  <si>
    <t>Konferencja podsumowująca wyniki badań rynku pracy i wyniki konkursu "Biznes Klasa" - edycja 2022</t>
  </si>
  <si>
    <t>Spotkania / Szkolenia organizowane przez Centrum Informacji i Planowania Kariery Zawodowej</t>
  </si>
  <si>
    <t>DZIAŁ 900 – GOSPODARKA KOMUNALNA I OCHRONA ŚRODOWISKA</t>
  </si>
  <si>
    <t>ROZDZIAŁ 90005 – OCHRONA POWIETRZA ATMOSFERYCZNEGO I KLIMATU</t>
  </si>
  <si>
    <t>Organizacja kampanii edukacyjno-informacyjnej w zakresie ochrony klimatu i OZE</t>
  </si>
  <si>
    <t>ROZDZIAŁ 90095 - POZOSTAŁA DZIAŁALNOŚĆ</t>
  </si>
  <si>
    <t>Organizacja akcji Sprzątanie Świata 2022 o zasięgu wojewódzkim</t>
  </si>
  <si>
    <t>DZIAŁ 921 – KULTURA I OCHRONA DZIEDZICTWA NARODOWEGO</t>
  </si>
  <si>
    <t>ROZDZIAŁ 92195 – POZOSTAŁA DZIAŁALNOŚĆ</t>
  </si>
  <si>
    <t>Organizacja spotkania dla nagrodzonych przez Zarząd Województwa Podkarpackiego za osiągnięcia w dziedzinie twórczości artystycznej, upowszechniania i ochrony kultury</t>
  </si>
  <si>
    <t>Zamówienie poczęstunku w formie tzw. „stołu szwedzkiego” dla 120 osób, uczestników dorocznej Gali Nagród Marszałka Województwa Podkarpackiego w dziedzinie twórczości artystycznej, upowszechniania kultury i ochrony dziedzictwa narodowego, wśród których będą przedstawiciele władzy rządowej, samorządowej, laureaci nagród, stypendyści Marszałka, wnioskodawcy i odznaczeni medalami i odznaczeniami resortowymi przez Ministra Kultury i Dziedzictwa Narodowego.  Zadanie realizowane przez Departament Kultury i Ochrony Dziedzictwa Narodowego, w ramach zadań Urzędu Marszałkowskiego Województwa Podkarpackiego.</t>
  </si>
  <si>
    <t>DZIAŁ 925 – OGRODY BOTANICZNE I ZOOLOGICZNE ORAZ NATURALNE OBSZARY I OBIEKTY CHRONIONEJ PRZYRODY</t>
  </si>
  <si>
    <t>ROZDZIAŁ 92502 – PARKI KRAJOBRAZOWE</t>
  </si>
  <si>
    <t xml:space="preserve">
Współpraca w zakresie ochrony przyrody  i krajobrazu  z CHKO Vychodne Karpaty
</t>
  </si>
  <si>
    <t xml:space="preserve">Wyjazd terenowy na obszar Jaśliskiego Parku Krajobrazowego w celu przedstawienia słowackiemu partnerowi walorów przyrodniczych, kulturowych i krajobrazowych tego Parku nadzorowanego przez Zespół. Planuje się przejście ścieżką historyczno-przyrodniczą „Olchowiec”, zwiedzanie prywatnego Muzeum Łemkowskiego z ekspozycją etnograficzno-historyczną w Olchowcu oraz Ośrodka Edukacyjno - Muzealnego w Krempnej. Celem podpisanej w dniu 14 listopada 2012 roku umowy o współpracy pomiędzy Spravy chranenej krajinnej oblasti (CHKO) Vychodne Karpaty a Zespołem Karpackich Parków Krajobrazowych w Krośnie jest wzajemne wsparcie w zakresie ochrony przyrody i krajobrazu w rejonach przygranicznych, propagowanie historycznych, kulturowych i turystycznych ciekawostek, tworzenie wspólnej bazy danych informacji turystycznych, wzajemne konsultacje  o zasadach udostępniania turystom wyznaczonych szlaków na terenach przygranicznych objętych ochroną. Współpraca w zakresie edukacji ekologicznej, działalności publikacyjnej oraz doradczej szczególnie w trosce o zapewnienie odpowiedniej ochrony przyrody. Liczba osób ok. 8 uczestników (pracownicy CHKO Vychodne Karpaty i ZKPK w Krośnie). Zadanie statutowe o zasięgu międzynarodowym.
Usługa cateringowo-gastronomiczna dotyczyć będzie podania dania gorącego, kawy, mleka/śmietanki do kawy, herbaty, cukru, cytryn, napojów.  Zadanie realizowane przez Zespół Karpackich Parków Krajobrazowych w Krośnie. </t>
  </si>
  <si>
    <t>"Sprzątanie Świata" z osobami ze szczególnymi potrzebami (podopieczni Środowiskowych Domów Samopomocy i Gminnych Klubów Seniora)</t>
  </si>
  <si>
    <t>„Sprzątanie Świata” na obszarze wybranego parku krajobrazowego. Akcja organizowana z podopiecznymi ze Środowiskowych Domów Samopomocy lub Gminnych Klubów Seniora (ok. 15 osób). Celem organizowanego wydarzenia jest promowanie nieśmiecenia, edukacja odpadowa oraz inicjowanie działań, dzięki którym zmniejszy się nasz negatywny wpływ na środowisko. Ponadto uczestnicy spotkania zapoznają się z walorami wybranego parku krajobrazowego administrowanego przez Zespół. Akcja „Sprzątanie Świata” odbędzie się w terenie przystosowanym dla osób ze szczególnymi potrzebami (ścieżki, wiaty, miejsca postojowe). Wydarzenie o zasięgu powiatowym.
Usługa cateringowo-gastronomiczna dotyczyć będzie podania dania gorącego, kawy, mleka/śmietanki do kawy, herbaty, cukru, cytryn, napojów. Zadanie realizowane przez Zespół Karpackich Parków Krajobrazowych w Krośnie.</t>
  </si>
  <si>
    <t>Posiedzenie Rady Zespołu Karpackich Parków Krajobrazowych w Krośnie</t>
  </si>
  <si>
    <t>Wydarzenie o zasięgu wojewódzkim. Organizacja posiedzenia Rady Zespołu Karpackich Parków Krajobrazowych w Krośnie. Rada ZKPK w Krośnie (powołana uchwałą  Zarządu Województwa Podkarpackiego) jest organem opiniodawczo-doradczym dyrektora, zgodnie z ustawą o ochronie przyrody.
Uczestnikami posiedzenia są członkowie Rady oraz zaproszeni goście(łącznie ok. 40 osób).
Usługa cateringowo-gastronomiczna dotyczyć będzie podania dań gorących, kawy, mleka / śmietanki do kawy, herbaty, cukru, cytryn, napojów, paluszków, ciastek. Zadanie realizowane przez Zespół Karpackich Parków Krajobrazowych w Krośnie.</t>
  </si>
  <si>
    <t>III etap parkowy konkursu "Poznajemy parki Krajobrazowe Polski"</t>
  </si>
  <si>
    <t>Etap parkowy XXI edycji ogólnopolskiego konkursu "Poznajemy Parki Krajobrazowe Polski" obejmuje współzawodnictwo szkół reprezentujących gminy w obrębie danego parku krajobrazowego (ok. 50 osób). Przeprowadzenie III etapu pozwoli na wyłonienie reprezentanta tego parku krajobrazowego do etapu wojewódzkiego. Celem organizacji wydarzenia jest zdobywanie i pogłębianie wiedzy dotyczącej parków krajobrazowych Polski, poszerzenie wiadomości z zakresu ekologii, ochrony przyrody i ochrony środowiska, zrozumienie zależności zachodzących pomiędzy organizmami w ekosystemach, doskonalenie umiejętności rozpoznawania gatunków grzybów, roslin i zwierząt, rozumienie i prawidłowe posługiwanie się pojęciami ekologicznymi, nabywanie umiejętności posługiwania się kluczem do oznaczania gatunków i wyłanianie talentów oraz rozbudzanie ciekawości poznawczej i twórczej uczniów. 
Usługa cateringowo-gastronomiczna dotyczyć będzie podania dania gorącego, kawy, mleka/śmietanki do kawy, herbaty, cukru, cytryn, napojów. Wydarzenie o zasięgu powiatowym. 
Zadanie realizowane przez Zespół Karpackich Parków Krajobrazowych w Krośnie.</t>
  </si>
  <si>
    <t>Posiedzenie Rady Zespołu Parków Krajobrazowych w Przemyślu</t>
  </si>
  <si>
    <t xml:space="preserve">W radzie weźmie udział 16 członków rady, pracownicy  ZPK Przemyśl oraz zaproszeni goście tj. przedstawiciele Urzędu Marszałkowskiego w Rzeszowie. Zadanie o zasięgu wojewódzkim.
Celem Rady jest wykonywanie zadań ustawy z dnia 16 kwietnia 2004 r. o ochronie przyrody tj. ocena stanu zasobów, tworów i składników przyrody, wartości kulturowych oraz ustaleń programów ochrony przyrody, opiniowanie projektu planu ochrony, ocena realizacji ustaleń planu ochrony i innych zadań z zakresu ochrony przyrody, opiniowanie i ocena realizacji projektów i programów działalności Zespołu Parków Krajobrazowych w zakresie ochrony przyrody, edukacji, turystyki i rekreacji zgodnie z ustalonym Regulaminem Rady Zespołu Parków Krajobrazowych w Przemyślu. Usługa cateringowa dotyczyć będzie podania dania gorącego, kawy, mleka/śmietanki do kawy, herbaty, cukru, cytryn, paluszków, ciastek, owoców. Zadanie realizowane przez Zespół Parków Krajobrazowych w Przemyślu. </t>
  </si>
  <si>
    <t>DZIAŁ 926 – KULTURA FIZYCZNA</t>
  </si>
  <si>
    <t>ROZDZIAŁ 92605 – ZADANIA W ZAKRESIE KULTURY FIZYCZNEJ</t>
  </si>
  <si>
    <t>Organizacja spotkań 
z przedstawicielami środowiska sportowego</t>
  </si>
  <si>
    <t>Spotkania z przedstawicielami podkarpackich okręgowych związków sportowych, stowarzyszeń kultury fizycznej oraz organizacji pozarządowych działających w obszarze kultury fizycznej mające głownie charakter szkoleniowy w zakresie dotyczącym ubiegania się o dotacje z budżetu Województwa (przygotowanie wniosków, ofert, rozliczeń) lub przeprowadzenia konsultacji w zakresie zmian obowiązujących przepisów prawa. Spotkania mogą być inicjowane przez Członków Zarządu w przypadku uzyskania znaczącego osiągnięcia w dziedzinie sportu. 
W konsultacjach i szkoleniach bierze udział około 30 przedstawicieli różnych związków sportowych i stowarzyszeń kultury fizycznej oraz 2-3 przedstawicieli Urzędu, natomiast w spotkaniach inicjowanych przez Członków Zarządu bierze udział od kilku do kilkunastu osób. Usługa cateringowa obejmuje m.in. zakup: ciastek, wody, napojów gorących, paluszków, tartinek. Zadanie realizowane przez Departament Edukacji, Nauki i Sportu, w ramach zadań Urzędu Marszałkowskiego Województwa Podkarpackiego.</t>
  </si>
  <si>
    <r>
      <t>Na posiedzeniach WRRP w Rzeszowie podejmuje uchwały  w sprawach zatrudnienia (np. opiniuje tworzenie nowych kierunków kształcenia w województwie, podział środków FP i inne wynikające z  ustawy o promocji zatrudnienia i instytucjach rynku pracy). Przewidywana liczba posiedzeń – 5. W posiedzeniach uczestniczy około 14 członków WRRP. Cel organizacji posiedzeń wynika z ustawowych przepisów cyt. wyżej ustawy oraz Rozporządzenia MPiPS w sprawie rad rynku pracy. Usługa cateringowa obejmuje podanie: kawy, mleka/śmietanki do kawy, herbaty, cukru, cytryn, napojów, ciastek.</t>
    </r>
    <r>
      <rPr>
        <i/>
        <sz val="11"/>
        <rFont val="Arial"/>
        <family val="2"/>
        <charset val="238"/>
      </rPr>
      <t xml:space="preserve"> </t>
    </r>
    <r>
      <rPr>
        <sz val="11"/>
        <rFont val="Arial"/>
        <family val="2"/>
        <charset val="238"/>
      </rPr>
      <t>Zadanie realizowane przez Wojewódzki Urząd Pracy w Rzeszowie.</t>
    </r>
  </si>
  <si>
    <t>– planowana kwota wydatków 24.600,-zł</t>
  </si>
  <si>
    <t>Ranga wydarzenia: wojewódzka. Cel organizacji wydarzenia – podnoszenie kompetencji i kwalifikacji kadr pomocy społecznej z terenu województwa podkarpackiego. Przewidywana liczba uczestników: 75 osób. Zakup usługi cateringowo-gastronomicznej: śniadań, serwisów kawowych i ich uzupełnień, obiadów, kolacji.  Zadanie realizowane przez Regionalny Ośrodek Polityki Społecznej w Rzeszowie.</t>
  </si>
  <si>
    <t>Planuje się organizację spotkań i szkoleń przez Centrum Informacji i Planowania Kariery Zawodowej dla pracowników Powiatowych Urzędów Pracy. Planuje się około 6 edycji szkoleń i 1 spotkanie, w których weźmie udział około 138 osób. 
1. Spotkanie dla pracowników PUP z całego Podkarpacia dotyczące wdrażania Krajowego Funduszu Szkoleniowego na obszarze województwa podkarpackiego. Na spotkaniu pracownicy WUP i PUP będą omawiać m.in. podane przez MRiPS priorytety w zakresie wsparcia kształcenia ustawicznego oraz nabywania kompetencji zawodowych oraz bieżące sprawy dotyczące KFS. W spotkaniu weźmie udział około 42 osoby. 
2. Szkolenia organizowane przez doradców zawodowych WUP dla doradców klienta i innych pracowników PUP. Będą to szkolenia całodniowe organizowane przez CliPKZ WUP w Rzeszowie, po których uczestnicy otrzymają zaświadczenie o odbyciu szkolenia. Założono, że w szkoleniach (około 6 edycji) weźmie udział około 96 uczestników. Szkolenia odbędą się w siedzibie WUP w Rzeszowie i będą prowadzone przez doradców zawodowych CliPKZ WUP w Rzeszowie. 
Usługa cateringowa obejmuje podanie: kawy, mleka/śmietanki do kawy, herbaty, cukru, cytryn, napojów, paluszków, suszu cukierniczego. Zadanie realizowane przez Wojewódzki Urząd Pracy w Rzeszowie.</t>
  </si>
  <si>
    <t>Ranga wydarzenia: wojewódzka. Cel organizacji wydarzenia – przeciwdziałanie zjawiskom patologicznym wśród dzieci i młodziezy  na terenie województwa podkarpackiego.  Przewidywana liczba uczestników: 120 -150 osób. Zakup usługi cateringowo-gastronomicznej (w formie przerwy kawowej): kawa, mleko/śmietanka do kawy, herbata, cukier, cytryny, napoje, ciastka itp.
Konferencja adresowana do osób, które pracują na rzecz bezpieczeństwa dzieci i młodzieży na terenie województwa podkarpackiego tj. pracownicy oświaty, nauczyciele, wychowawcy, pedagodzy, dyrektorzy szkół, policjanci, pracownicy poradni psychologiczno – pedagogicznych, pracownicy ośrodków pomocy społecznej pracujący z rodzinami. Konferencja planowana do realizacji w ramach porozumienia Województwa Podkarpackiego – Regionalnego Ośrodka Polityki Społecznej z Komendą Wojewódzką Policji w Rzeszowie, w sprawie współpracy przy realizacji zadań z zakresu profilaktyki uzależnień na terenie Województwa Podkarpackiego. Termin zawarcia porozumienia to marzec/kwiecień 2022r. 
Zadanie realizowane przez Regionalny Ośrodek Polityki Społecznej w Rzeszowie.</t>
  </si>
  <si>
    <t>Celem wydarzenia jest symboliczne nagrodzenie najlepszych zawodników, którzy osiągnęli wysokie wyniki sportowe na arenie ogólnopolskiej i międzynarodowej, trenerów za wysokie wyniki sportowe podopiecznych oraz innych osób wyróżniających się szczególną aktywnością w działalności na rzecz rozwoju sportu na terenie Województwa Podkarpackiego w 2021 roku.
Gala Sportu Młodzieżowego ma zasięg wojewódzki. Przewidywany jest udział około 300 osób nagradzanych wraz z rodzicami i trenerami. W ramach usługi caterigowej dokonuje się m.in. zakupu kanapek, paluszków, ciastek, napojów, wody, napojów gorących, dań gorących. Zadanie realizowane przez Departament Edukacji, Nauki i Sportu, w ramach zadań Urzędu Marszałkowskiego Województwa Podkarpackiego.</t>
  </si>
  <si>
    <t>II Spotkanie Regionów Karpackich - Dni Dobrosąsiedztwa</t>
  </si>
  <si>
    <t>W ramach konferencji przewidziano podsumowanie wyników badań rynku pracy i wyników konkursu "Biznes Klasa". W ramach konkursu nagradzane będą przedsiębiorstwa przyjazne kształceniu zawodowemu. Zorganizowanie konferencji umożliwi zaprezentowanie wyników badań rynku pracy podmiotom, które je wykorzystują w codziennej pracy, dyskusję nad polityką rynku pracy regionu, wypracowanie zmian w realizowanej polityce. W konferencji wezmą udział samorządy lokalne, instytucje rynku pracy (m.in. Powiatowe Urzędy Pracy, Ochotnicze Hufce Pracy, Agencje Zatrudnienia), instytucje szkoleniowe, opieki społecznej, organizacje pozarządowe działające w obszarze aktywizacji zawodowej i społecznej - w tym osób z niepełnosprawnościami oraz przedsiębiorcy (przedstawiciele klastrów i organizacji przedsiębiorców, rad branżowych i innych środowisk związanych z zapewnieniem kadr dla biznesu). Przewiduje się udział około 100 osób. Usługa cateringowa obejmuje podanie: kawy, mleka/śmietanki do kawy, herbaty, napojów, cukru, cytryn, ciastek oraz obiadu w formie szwedzkiego stołu. Zadanie realizowane przez Wojewódzki Urząd Pracy w Rzeszowie.</t>
  </si>
  <si>
    <t xml:space="preserve">2. Organizację spotkań w związku z przygotowaniem i realizacją Programów Strategicznych: „Błękitny San”, Rozwoju Bieszczad oraz Programu dla Rozwoju Roztocza. Realizacja tego zadania będzie wiązać się z organizacją spotka roboczych , konsultacynych, a kolejno po przyjęciu Programów, posiedzeń organów systemu wdrażania. W skład Rady Programowej Programu Strategicznego "Błękitny San" wchodzą przedstawiciele: Zarządu Województwa Podkarpackiego, Sejmiku Województwa Podkarpackiego, jednostek samorządu terytorialnego uczestniczących w ww. programach, sektora prywatnego, organizacji pozarządowych oraz UMWP. Natomiast w skład Rady Programowej Programu Strategicznego Rozwoju Bieszczad wchodzą przedstawiciele: Zarządu Województwa Podkarpackiego, Sejmiku Województwa Podkarpackiego, jednostek samorządu terytorialnego uczestniczących w ww. programach, Bieszczadzkiego Parku Narodowego, sektora prywatnego, organizacji pozarządowych oraz UMWP. Spotkania Rad Programowych będą odbywały się w miarę potrzeb, nie rzadziej jednak niż dwa razy w roku. W każdym spotkaniu Rady Programowej będzie brało  udział ok. 20 - 25 osób: członkowie Rady, zaproszeni goście. W skład Rady Programowej Programu dla Rozwoju Bieszczad wchodzi łącznie 17 osób: przedstawiciele Zarządu Województwa Podkarpackiego, dyrektorzy wybranych departamentów UMWP oraz jednostek organizacyjnych Samorządu Wojewóztwa, a także starosta powiatu lubaczowskiego i przewodniczący Zarządu Związku Międzygminnego "Ziemia Lubaczowska". Powołany Zespół będzie obradował także na posiedzeniach wspólnych z województwem lubelskim.  Usługa cateringowa w ramach przedmiotowego zadania obejmować będzie: paluszki, ciastka/ciasta, kawę, herbatę, tartinek, napoje zimne, obiad. Planuje się ok. 30 spotkań, w każdym po ok. 20-50 osób. Zadanie realizowane przez Departament Rozwoju Regionalnego, w ramach zadań Urzędu Marszałkowskiego Województwa Podkarpackiego.
</t>
  </si>
  <si>
    <t>DZIAŁ 801 - OŚWIATA I WYCHOWANIE</t>
  </si>
  <si>
    <t xml:space="preserve">ROZDZIAŁ 80195 – POZOSTAŁA DZIAŁALNOŚĆ </t>
  </si>
  <si>
    <t>Posiedzenie komisji egzaminacyjnych dla nauczycieli ubiegających
się o awans na stopień  nauczyciela mianowanego</t>
  </si>
  <si>
    <t>Spotkania z kadrą kierowniczą wojewódzkich jednostek oświatowych</t>
  </si>
  <si>
    <t>Spotkania 
z pracownikami administracyjnymi 
i głównymi księgowymi wojewódzkich jednostek oświatowych</t>
  </si>
  <si>
    <t>Gala wręczenia nagród 
i stypendiów w ramach Programu „Nie zagubić talentu”</t>
  </si>
  <si>
    <t>Dzień Edukacji Narodowej</t>
  </si>
  <si>
    <t>Gala Sportu Młodzieżowego</t>
  </si>
  <si>
    <t>W roku 2022 planuje się egzaminy dla 11 nauczycieli ubiegających się o awans na stopień nauczyciela mianowanego. W skład komisji wchodzą: przedstawiciel Zarządu Województwa, Kuratora Oświaty, dyrektor szkoły, dwaj eksperci ds. awansu zawodowego oraz ewentualnie na wniosek nauczyciela – przedstawicie związku zawodowego. Dla każdego nauczyciela powoływane są odrębne komisje. Na posiedzenia komisji przewiduje się 5 dni. Każdego dnia uczestniczyć będzie 8 osób. W ramach usługi cateringowej planuje się zakup paluszków, ciastek, napojów, kawy, mleka/śmietanki do kawy, herbaty, cukru, cytryn. Zadanie realizowane przez Departament Edukacji, Nauki i Sportu, w ramach zadań Urzędu Marszałkowskiego Województwa Podkarpackiego.</t>
  </si>
  <si>
    <t>Spotkania dotyczą bieżących spraw organizacyjnych i finansowych. W roku 2022 planuje się 3 takie spotkania, w których uczestniczyć będzie kadra kierownicza wojewódzkich jednostek oświatowych (ok. 30 osób). W ramach usługi cateringowej planuje się zakup paluszków, ciastek, napojów, kawy, mleka/śmietanki do kawy, herbaty, cukru, cytryn. Zadanie realizowane przez Departament Edukacji, Nauki i Sportu, w ramach zadań Urzędu Marszałkowskiego Województwa Podkarpackiego.</t>
  </si>
  <si>
    <t>Spotkania robocze dotyczące bieżących spraw organizacyjno-finansowych. Planuje się 2 takie spotkania, dla 20 osób. W ramach usługi cateringowej planuje się zakup paluszków, ciastek, napojów, kawy, mleka/śmietanki do kawy, herbaty, cukru, cytryn. Zadanie realizowane przez Departament Edukacji, Nauki i Sportu, w ramach zadań Urzędu Marszałkowskiego Województwa Podkarpackiego.</t>
  </si>
  <si>
    <t>– planowana kwota wydatków 15.050,-zł</t>
  </si>
  <si>
    <t xml:space="preserve">Uczestnictwo w organizowanym przez KRUS XII Ogólnopolskim Konkursie Plastycznym dla dzieci etap wojewódzki </t>
  </si>
  <si>
    <t>– planowana kwota wydatków 500,-zł</t>
  </si>
  <si>
    <t>Zmiany klimatu to jedno z najważniejszych wyzwań naszych czasów. Jego wpływ na ludzi, przyrodę i gospodarkę jest odczuwalny na całym świecie. Zahamowanie zmian klimatu jest możliwe przez ograniczenie emisji gazów cieplarnianych. Ważna jest więc edukacja i podjemowanie rozmów na ten temat. Aby wyjść naprzeciw temu problemowi, Samorząd Województwa Podkarpackiego przewiduje w ramach zadania realizację kampanii szkoleniowo-edukacyjnych i informacyjnych konferencji i konkursów w zakresie klimatu i zmian jakie w nim zachodzą. Działania edukacyjne i informacyjne cieszą się dużym zainteresowaniem społeczeństwa. 
W ramach zadania przewiduje się organizację kampanii edukacyjnej w zakresie klimatu, która skierowana będzie do uczniów z terenu województwa podkarpackiego. Planowana liczba uczestników ok. 20-25 - uczniowie wraz z opiekunami, zaproszeni goście z terenu województwa podkarpackiego oraz przedstawiciele Urzędu Marszałkowskiego. Zadanie o zasięgu wojewódzkim. Usługa cateringowa dotyczyć będzie podania kawy, herbaty, cukru, cytryn, mleka/śmietanki do kawy, napojów, paluszków, ciastek, drożdżówek/kanapek, owoców. Zadanie realizowane przez Departament Ochrony Środowiska, w ramach zadań Urzędu Marszałkowskiego Województwa Podkarpackiego.</t>
  </si>
  <si>
    <t>– planowana kwota wydatków 11.678,-zł</t>
  </si>
  <si>
    <t>– planowana kwota wydatków 67.300,-zł</t>
  </si>
  <si>
    <t>4. Współorganizację panelu dyskusyjnego pn. "Polski Ład - Program inwestycji Strategicznych. Rządowy Fundusz Rozwoju Dróg" w związku z włączeniem Województwa Podkarpackiego w organizację XXXIII edycji konferencji Europa Karpat. W panelu weźmie udział ok. 150 samorządowców z terenu województwa podkarpackiego wchodzących w skład zespołów i innych gremiów, powołanych w związku z realizacją perspektywy finansowej na lata 2021-2027.
Celem organizowanego panelu jest wymiana poglądów oraz dobrych praktyk inwestycji zrealizowanych w Makroregionie Polska Wschodnia, będących podstawą do programowania nowych inwestycji w kolejnych latach służących rozwojowi gospodarczemu regionu. 
Usługa cateringowa dotyczyć będzie podania kawy, herbaty, cukru, cytryn, mleka/śmietanki do kawy, napojów, paluszków, ciastek, drożdżówek-kanapek, owoców oraz dwudaniowego ciepłego posiłku tj. zupy i drugiego dania oraz deseru uczestników panelu dyskusyjnego. 
Zadanie realizowane przez Departament Promocji, Turystyki i Współpracy Gospodarcze w ramach zadań Urzędu Marszałkowskiego Województwa Podkarpackiego.
 Zadanie realizowane przez Departament Promocji, Turystyki i Współpracy Gospodarcze w ramach zadań Urzędu Marszałkowskiego Województwa Podkarpackiego.</t>
  </si>
  <si>
    <t xml:space="preserve">Finał
XXI edycji Ogólnopolskiego konkursu Przyrodniczego  
„Poznajemy Parki Krajobrazowe Polski”
</t>
  </si>
  <si>
    <t>Promocja „Programu Podkarpacki Naturalny Wypas III” podczas „III Podkarpackiego Festiwalu Serów Tradycyjnych, Regionalnych i Ekologicznych” w ramach Kampanii informacyjno – promocyjnej oraz szkoleniowo - informacyjnej</t>
  </si>
  <si>
    <t>Promocja wydarzenia odbędzie się w miejscowości Tarnowiec. Podczas festiwalu odbędzie się promocja produktów pochodzenia zwierzęcego z uwzględnieniem ich walorów smakowych i zdrowotnych oraz sposobu ich wytwarzania ukierunkowane na edukację konsumenta. W ramach cateringu zorganizowana będzie prezentacja i degustacja potraw mlecznych takich jak: sery żółte, przetwory mleczne (jogurty naturalne i owocowe), degustacja miodów pszczelich podanych na waflu. Przygotowanie i degustacja dwóch posiłków na bazie surowców pochodzenia zwierzęcego z pieczywem. Liczba uczestników ok. 500 osób. Zadanie realizowane przez Departament Rolnictwa, Geodezji i Gospodarki Mieniem, w ramach zadań Urzędu Marszałkowskiego Województwa Podkarpackiego.</t>
  </si>
  <si>
    <t xml:space="preserve">
W wydarzeniu weźmie udział 3 laureatów konkursu etapu wojewódzkiego tj. uczniowie Szkoły Podstawowej w Jasionce reprezentujący Jaśliski Park Krajobrazowy, którzy będą reprezentowali Województwo Podkarpackie na V - ogólnopolskim etapie konkursu organizowanym przez Zespół Parków Krajobrazowych Województwa Wielkopolskiego w Kobylnicy wraz z oiekunem.
Celem konkursu jest zdobywanie i pogłębianie wiedzy dotyczącej parków krajobrazowych Polski, poszerzanie wiadomości z zakresu ekologii, ochrony przyrody  i ochrony środowiska, zrozumienie zależności zachodzących pomiędzy organizmami w ekosystemach, doskonalenie umiejętności rozpoznawania gatunków grzybów, roślin  i zwierząt, rozumienie i prawidłowe posługiwanie się pojęciami ekologicznymi, nabywanie umiejętności posługiwania się kluczem   do oznaczania gatunków, rozwijanie umiejętności interpretowania mapy, pobudzanie zainteresowania światem, jego różnorodnością, bogactwem i pięknem, rozbudzenie i pogłębienie zamiłowania oraz szacunku dla przyrody, motywowanie do działań na rzecz ochrony środowiska przyrodniczego w najbliższym otoczeniu, wyłanianie talentów oraz rozbudzanie ciekawości poznawczej i twórczej uczniów, integracja uczniów oraz wymiana doświadczeń między szkołami i służbami parków krajobrazowych.
Usługa cateringowo-gastronomiczna dotyczyć będzie podania pełnego wyżywienia – śniadania, obiadu i kolacji. 
Konkurs o zasięgu ogólnopolskim.
Zadanie realizowane przez Zespół Parków Krajobrazowych w Przemyślu.
</t>
  </si>
  <si>
    <t>– planowana kwota wydatków 17.000,-zł</t>
  </si>
  <si>
    <t>Województwo Podkarpackie mając na względzie działania upamiętniające wydarzenia patriotyczne, a także pielęgnowanie polskości oraz kształtowanie świadomości narodowej, obywatelskiej i kulturowej postanowiło włączyć się we współfinansowanie uroczystości związanych z odsłonięciem i poświęceniem Pomnika Żołnierzy Wyklętych Niezłomnych. Przedsięwzięcie zostało zaplanowane na 3 września br. w Mielcu z udziałem darczyńców, rodzin żołnierzy wyklętych, przedstawicieli rządu i dyplomacji.  Wydarzenie będzie oddaniem hołdu dla życia i walki polskich bohaterów - Żołnierzy Niezłomnych, których kręgosłup moralny i poczucie miłości oraz obowiązku wobec Ojczyzny - naznaczonego żołnierską przysięgą - były najwyższym aktem patriotyzmu i umiłowania wolnej Polski. Patronat Honorowy nad ceremonią poświecenia monumentu objął Prezes Rady Ministrów oraz Instytut Pamięci Narodowej. 
Środki przeznaczone na usługę gastronomiczną będą dotyczyć  obiadu  dla ok. 150 uczestników, darczyńców, rodzin żołnierzy wyklętych, przedstawicieli rządu oraz zaproszonych gości, po uroczystości odsłonięcia Pomnika. 
Wydatki związane z usługą gastronomiczną będą dotyczyć pełnego obiadu wraz z deserem, napojami oraz serwisem kawowym. 
Zadanie realizowane przez Kancelarię Zarządu, w ramach zadań Urzędu Marszałkowskiego Województwa Podkarpackiego.</t>
  </si>
  <si>
    <t>Udział Województwa Podkarpackiego w uroczystościach związanych z odsłonięciem i poświęceniem Pomnika Żołnierzy Wyklętych Niezłomnych</t>
  </si>
  <si>
    <t>– planowana kwota wydatków 1.350,-zł</t>
  </si>
  <si>
    <t>W ramach zadania zorganizowana zostanie już po raz trzeci Akcja Sprzątanie Świata 2022 o zasięgu wojewódzkim. Planowane jest przeprowadzenie kampani edukacyjno-informacyjnej w zakresie gospodarki odpadami (m.in. konkursy, wykład, zachęcanie do lokalnych akcji zbierania odpadów). Akcja skierowana będzie do dzieci i młodzieży z terenu województwa podkarpackiego. Samorząd Województwa Podkarpackiego od dawna przywiązuje uwagę do kwestii związanych z ochroną środowiska naturalnego. Zadanie to jest jednym z priorytetów. Kształtowanie prawidłowych postaw proekologicznych u dzieci i młodzieży jest łatwiejsze niż zmiana złych nawyków u dorosłych.  
Planowana liczba uczestników ok. 30-40 uczniów oraz ok. 20 opiekunów, zaproszeni goście z terenu województwa podkarpackiego oraz przedstawiciele Urzędu Marszałkowskiego. Głównym celem tegorocznej akcji jest edukacja ekologiczna, która jest niezbędnym warunkiem skutecznego wprowadzenia selektywnego zbierania odpadów, a także aktywizacja społeczeństwa i motywowanie do działań proekologicznych. Usługa cateringowa dotyczyć będzie podania kawy, mleka/śmietanki do kawy, herbaty, cukru, cytryn, napojów, paluszków, ciastek, drożdżówek/kanapek, owoców.
Zadanie realizowane przez Departament Ochrony Środowiska, w ramach zadań Urzędu Marszałkowskiego Województwa Podkarpackiego.</t>
  </si>
  <si>
    <t>Zakup artykułów żywnościowych w ramach usług cateringowo – gastronomicznych na potrzeby obsługi spotkań okolicznościowych pod patronatem Przewodniczącego Sejmiku. Spotkania odbywać się będą 5-10 razy w roku, liczba uczestników ok. 20-30 osób. Planowane jest podanie kawy, mleka/śmietanki do kawy, herbaty, cukru, cytryn, napojów, paluszków, ciastek, tartinek i koreczków. Zadanie realizowane przez Kancelarię Sejmiku, w ramach zadań Urzędu Marszałkowskiego Województwa Podkarpackiego. W kwocie tej nie przewidziano żadnych wydatków na pokrycie kosztów konsumpcji radnych Sejmiku Województwa Podkarpackiego.</t>
  </si>
  <si>
    <t>– planowana kwota wydatków 7.525,-zł.</t>
  </si>
  <si>
    <t>– planowana kwota wydatków 374.713,-zł</t>
  </si>
  <si>
    <t xml:space="preserve">Organizacja II Festiwalu Kultury Lasowiackiej 2022 r. </t>
  </si>
  <si>
    <t>– planowana kwota wydatków 64.000,-zł</t>
  </si>
  <si>
    <t xml:space="preserve">Zadanie pn. II Festiwal Kultury Lasowiackiej 2022, który odbędzie się w dniach 4-18 września 2022 r., to kontynuacja rozpoczętego w ubiegłym roku przedsięwzięcia mającego na celu promocję wyjątkowego i unikatowego dorobku kulturowego grupy etnograficznej Lasowiaków. W bieżącej edycji, Województwo Podkarpackie realizuje wydarzenia festiwalowe przy pomocy i udziale 10 operatorów – podmiotów prawnych działających na terenie Lasowiaczczyzny. Jednym z wielu cennych elementów kultury Lasowiaków obok takich dziedzin jak garncarstwo, flisactwo, maziarstwo, zabawkarstwo czy wikliniarstwo jest dziedzictwo kulinarne. 
Wydatki będą przeznaczone na prezentację kuchni lasowiackiej w ramach zadań festiwalowych. Pokazy kuchni lasowiackiej opartej na naturalnych produktach i potrawach wykonanych w tradycyjny sposób dostępne dla uczestników, odbędą się w Baranowie Sandomierskim, w Grodzisku Dolnym, Medyni Głogowskiej i Leżajsku. Takie działania służyć mają przybliżeniu uczestnikom wydarzeń festiwalowych sposobu wykonania potraw tradycyjnych opartych na dawnych recepturach, ale także pozyskaniu przez uczestników umiejętności ich przygotowania. Ponadto wydatki przeznaczone zostaną na przeprowadzenie degustacji tradycyjnych potraw lasowiackich oraz podanie kawy, herbaty i ciepłego posiłku podczas oficjalnego otwarcia Festiwalu w Muzeum Kultury Ludowej w Kolbuszowej. W uroczystości wezmą udział przedstawiciele strony rządowej, administracji rządowej w terenie, duchowieństwa, służb mundurowych, posłowie i senatorowie, przedstawiciele władz lokalnych i regionalnych – ok. 200 osób.
Zadanie realizowane przez Departament Kultury i Ochrony Dziedzictwa Narodowego, w ramach zadań Urzędu Marszałkowskiego Województwa Podkarpackiego.
</t>
  </si>
  <si>
    <t>– planowana kwota wydatków 7.000,-zł</t>
  </si>
  <si>
    <t>Konferencja zgodnie z programem pilotażowym pn. „Program wsparcia dwujęzyczności w podkarpackich przedszkolach</t>
  </si>
  <si>
    <t>ROZDZIAŁ 80146 – DOKSZTAŁCANIE I DOSKONALENIE NAUCZYCIELI</t>
  </si>
  <si>
    <t>DZIAŁ 752 - OBRONA NARODOWA</t>
  </si>
  <si>
    <t>ROZDZIAŁ 75212 – POZOSTAŁE WYDATKI OBRONNE</t>
  </si>
  <si>
    <t>– planowana kwota wydatków 3.500,-zł</t>
  </si>
  <si>
    <t>Samorządowe szkolenie obronne pk. WRZESIEŃ - 2022 rok</t>
  </si>
  <si>
    <t>Konferencja dotyczyć będzie założeń oraz realizacji programu wsparcia dwujęzyczności w podkarpackich przedszkolach.W konferencji wezmą udział przedstawiciele administracji rządowej oraz przedstawiciele administracji i instytucji samorządowych. Łączna szacowana ilość uczestników ok. 170 osób. Usługa cateringowa obejmować będzie podania podczas ciastek, kanapek, napojów, kawy, herbaty, mleka/śmietanki do kawy, cytryn, cukru oraz podanie gorącego posiłku. Zadanie realizowane przez Podkarpacki Zespół Placówek Wojewódzkich w Rzeszowie.</t>
  </si>
  <si>
    <t>Szkolenie skierowane dla pracowników samorządowych. Szkolenie odbędzie się  w dniach 5-6 września br. Wydatki finansowane z dotacji celowej z budżetu państwa. Zadanie realizowane przez Departament Organizacyjno – Prawny.</t>
  </si>
  <si>
    <t>Uroczystość, podczas której wręczone zostaną nagrody Zarządu Województwa dla nauczycieli wojewódzkich jednostek oświatowych, akty nadania stopnia awansu zawodowego. W uroczystości uczestniczyć będzie ok. 150 osób. W ramach usługi cateringowej planuje się zakup kanapek, paluszków, ciastek, napojów, kawy, mleka/śmietanki do kawy, herbaty, cukru, cytryn, dań gorących. Zadanie realizowane przez Medyczno - Społeczne Centrum Kształcenia Zawodowego i Ustawicznego w Rzeszowie.</t>
  </si>
  <si>
    <t>REALIZACJA ZADANIA WSPÓLNEGO DLA JEDNOSTEK BUDŻETOWYCH
– planowana kwota wydatków 7.122,-zł.</t>
  </si>
  <si>
    <t>Spotkanie konsultacyjno-szkoleniowe Głównych Księgowych wojewódzkich jednostek budżetowych oraz pracowników UMWP</t>
  </si>
  <si>
    <t xml:space="preserve">W spotkaniu będą uczestniczyć Główni Księgowi jednostek budżetowych Województwa Podkarpackiego oraz pracownicy Urzędu Marszałkowskiego Województwa Podkarpackiego, którzy współpracują na co dzień z jednostkami budżetowymi Województwa.W ramach spotkania planuje się dokonanie ustaleń w zakresie spójnego sposobu prezentacji danych w łącznym sprawozdaniu finansowym Województwa. Ponadto odbędzie się szkolenie w zakresie polityki rachunkowości 2022 jako podstawowego elementu rachunkowości jednostki.   
Wydatki zaplanowano w:
1) w dziale 010 w rozdziale 01004 - 297,-zł (w planie PBGiTR w Rzeszowie),
2) w dziale 750 w rozdziale 75018 – 3.558,-zł - (w planach: UMWP w Rzeszowie - 2.964,-zł, WODGiK w Rzeszowie - 297,-zł, PZDW w Rzeszowie - 297,-zł), 
3) w dziale 801 w rozdziale 80102 - 594,-zł - (w planach: ZS NR 2 Rzeszów - 297,-zł, ZSS w Rymanowie Zdroju - 297,-zł),
4) w dziale 801 w rozdziale 80130 – 1.188,-zł (w planach: MSCKZiU w Jaśle- 297,-z, MSCKZiU w Sanoku- 297,-z, MSCKZiU w Mielcu- 297,-z, MSCKZiU w Rzeszowie- 297,-z),
5) w dziale 801 w rozdziale 80146 - 297,-zł (w planie PZPW w Rzeszowie),
6) w dziale 852 w rozdziale 85217 - 297,-zł (w planie ROPS w Rzeszowie),
7) w dziale 853 w rozdziale 85332 - 297,-zł (w planie WUP w Rzeszowie),
8) w dziale 925 w rozdziale 92502 - 594,-zł (w planach: ZKPK w Krośnie - 297,-Zł, ZPK w Przemyślu - 297,-zł).
</t>
  </si>
  <si>
    <t>– planowana kwota wydatków 50.000,-zł</t>
  </si>
  <si>
    <t xml:space="preserve">ROZDZIAŁ 85205 – ZADANIA W ZAKRESIE PRZECIWDZIAŁANIA PRZEMOCY W RODZINIE </t>
  </si>
  <si>
    <t xml:space="preserve">
Organizowanie szkoleń z zakresu przeciwdziałania przemocy w rodzinie
</t>
  </si>
  <si>
    <t xml:space="preserve">Ranga szkolenia: wojewódzka.
Cel organizacji szkoleń: podniesienie wiedzy i wzmocnienie kompetencji kadr realizujących zadania z obszaru przeciwdziałaniu przemocy w rodzinie na terenie województwa podkarpackiego.
Liczba uczestników: 80 osób (przedstawiciele jednostek organizacyjnych pomocy społecznej,  gminnych komisji rozwiązywania problemów alkoholowych, Policji, oświaty, ochrony zdrowia, sędziów, prokuratorów i kuratorów sądowych, służby więziennej i innych podmiotów mogących być członkami zespołów interdyscyplinarnych / grup roboczych).
Zakup usługi cateringowo-gastronomicznej obejmuje podanie: śniadań, serwisów kawowych, obiadów, kolacji.
Zadanie finansowane z dotacji celowej z budżetu państwa.
Zadanie realizowane przez Regionalny Ośrodek Polityki Społecznej w Rzeszowie.
</t>
  </si>
  <si>
    <t>„Narada Porozumienia Parków Krajobrazowych Polski, dyrektorów parków krajobrazowych, głównych księgowych, kadrowych oraz koordynatorów wojewódzkich konkursu Poznajemy Parki Krajobrazowe Polski”</t>
  </si>
  <si>
    <t>– planowana kwota wydatków 4.699,-zł</t>
  </si>
  <si>
    <t>ROZDZIAŁ 90019 – WPŁYWY I WYDATKI ZWIĄZANE Z GROMADZENIEM ŚRODKÓW Z OPŁAT I KAR ZA KORZYSTANIE ZE ŚRODOWISKA</t>
  </si>
  <si>
    <t>„Szkolenia pracowników             w zakresie ochrony środowiska,                naliczania opłat i kar           za korzystanie ze środowiska”</t>
  </si>
  <si>
    <t>– planowana kwota wydatków 7.700,-zł</t>
  </si>
  <si>
    <t xml:space="preserve">
W dniach 16-18 listopada 2022 r. planowana jest organizacja spotkania szkoleniowego pracowników urzędów marszałkowskich     pt. „Najważniejsze wymagania w ochronie środowiska”.
Organizacja przedmiotowego spotkania wynika z pojawiających się licznych rozbieżności interpretacyjnych przepisów prawnych ustaw: o odpadach, Prawo ochrony środowiska, Ordynacja podatkowa oraz dużą dynamiką zmian tych aktów prawnych.
W spotkaniu uczestniczyć będą ok. 60 osób (pracownicy urzędów marszałkowskich oraz pracownicy Ministerstwa Klimatu i Środowiska).
Celem spotkania jest wypracowanie wspólnego stanowiska oraz ujednolicenie działań w postępowaniach administracyjnych dotyczących gospodarki odpadami i opłat środowiskowych. Coroczne spotkania pracowników urzędów marszałkowskich w różnych województwach, które początek miały w roku 2010, pozwalają na analizę najważniejszych problemów związanych z ww. tematyką oraz przynoszą wymierne efekty w postaci wprowadzania jednolitych standardów w zakresie orzecznictwa administracyjnego.
Usługa cateringowo-gastronomiczna będzie dotyczyć podania: śniadań, obiadów, kolacji oraz bufetu kawowego.
Zadanie o zasięgu ogólnopolskim, realizowane przez Departament Organizacyjno - Prawny, w ramach zadań Urzędu Marszałkowskiego Województwa Podkarpackiego
</t>
  </si>
  <si>
    <t xml:space="preserve">Udział 4 pracowników jednostki w spotkaniu „Narada Porozumienia Parków Krajobrazowych Polski, dyrektorów parków krajobrazowych, głównych księgowych, kadrowych oraz koordynatorów wojewódzkich konkursu Poznajemy Parki Krajobrazowe Polski” w dniach 7-8 listopada 2022r. w Ośrodku Edukacji Przyrodniczej w Umianowicach (Zespół Świętokrzyskich i Nadnidziańskich Parków Krajobrazowych). 
Celem spotkania jest:
a)  podsumowanie kadencji 2019/2022 Prezydium Porozumienia Parków Krajobrazowych Polski, 
b) jednocześnie wybory Prezydium Porozumienia Parków Krajobrazowych Polski na kadencję 2022/2025,
c) prezentacja najciekawszych projektów/wydarzeń w 2022 r. Wspólna wymiana informacji związanych z ekonomicznymi zagadnieniami działalności parków krajobrazowych w Polsce,
d) omówienie kolejnej edycji konkursu Poznajemy Parki Krajobrazowe Polski.   
Usługa cateringowo-gastronomiczna będzie dotyczyć podania obiadów, bufetu kawowego, kolacji, śniadania.  Zadanie o zasięgu ogólnopolskim, realizowane przez Zespół Karpackich  Parków Krajobrazowych w Krośnie.
</t>
  </si>
  <si>
    <t>Uroczysta Gala podczas, której wręczone będą stypendia i nagrody udzielane w ramach Programu „Nie zagubić talentu”. W Gali uczestniczyć będzie ok. 300 osób. W ramach usługi cateringowej planuje się zakup: kanapek, paluszków, ciastek, napojów, kawy, mleka/śmietanki do kawy, herbaty, cukru, cytryn, dań gorących. Zadanie realizowane przez Podkarpacki Zespół Placówek Wojewódzkich w Rzeszowie.</t>
  </si>
  <si>
    <t>Załącznik do Uchwały Zarządu Województwa Podkarpackiego w Rzeszowie Nr 437/8955/22 z dnia 15 listopada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</si>
</sst>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z_ł_-;\-* #,##0.00\ _z_ł_-;_-* &quot;-&quot;??\ _z_ł_-;_-@_-"/>
  </numFmts>
  <fonts count="17" x14ac:knownFonts="1">
    <font>
      <sz val="11"/>
      <color theme="1"/>
      <name val="Calibri"/>
      <family val="2"/>
      <charset val="238"/>
      <scheme val="minor"/>
    </font>
    <font>
      <sz val="11"/>
      <color rgb="FFFF0000"/>
      <name val="Calibri"/>
      <family val="2"/>
      <charset val="238"/>
      <scheme val="minor"/>
    </font>
    <font>
      <sz val="11"/>
      <color rgb="FFFF0000"/>
      <name val="Arial"/>
      <family val="2"/>
      <charset val="238"/>
    </font>
    <font>
      <b/>
      <sz val="12"/>
      <color rgb="FFFF0000"/>
      <name val="Arial"/>
      <family val="2"/>
      <charset val="238"/>
    </font>
    <font>
      <sz val="11"/>
      <name val="Arial"/>
      <family val="2"/>
      <charset val="238"/>
    </font>
    <font>
      <b/>
      <sz val="11"/>
      <name val="Arial"/>
      <family val="2"/>
      <charset val="238"/>
    </font>
    <font>
      <b/>
      <sz val="12"/>
      <name val="Arial"/>
      <family val="2"/>
      <charset val="238"/>
    </font>
    <font>
      <sz val="11"/>
      <name val="Calibri"/>
      <family val="2"/>
      <charset val="238"/>
      <scheme val="minor"/>
    </font>
    <font>
      <sz val="10"/>
      <color rgb="FFFF0000"/>
      <name val="Arial"/>
      <family val="2"/>
      <charset val="238"/>
    </font>
    <font>
      <sz val="12"/>
      <color rgb="FFFF0000"/>
      <name val="Arial"/>
      <family val="2"/>
      <charset val="238"/>
    </font>
    <font>
      <sz val="10"/>
      <name val="Arial"/>
      <family val="2"/>
      <charset val="238"/>
    </font>
    <font>
      <sz val="12"/>
      <name val="Arial"/>
      <family val="2"/>
      <charset val="238"/>
    </font>
    <font>
      <i/>
      <sz val="12"/>
      <name val="Arial"/>
      <family val="2"/>
      <charset val="238"/>
    </font>
    <font>
      <sz val="11"/>
      <color theme="1"/>
      <name val="Arial"/>
      <family val="2"/>
      <charset val="238"/>
    </font>
    <font>
      <sz val="12"/>
      <color theme="1"/>
      <name val="Arial"/>
      <family val="2"/>
      <charset val="238"/>
    </font>
    <font>
      <sz val="11"/>
      <color theme="1"/>
      <name val="Calibri"/>
      <family val="2"/>
      <charset val="238"/>
      <scheme val="minor"/>
    </font>
    <font>
      <i/>
      <sz val="11"/>
      <name val="Arial"/>
      <family val="2"/>
      <charset val="238"/>
    </font>
  </fonts>
  <fills count="2">
    <fill>
      <patternFill patternType="none"/>
    </fill>
    <fill>
      <patternFill patternType="gray125"/>
    </fill>
  </fills>
  <borders count="36">
    <border>
      <left/>
      <right/>
      <top/>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thin">
        <color indexed="64"/>
      </right>
      <top style="medium">
        <color indexed="64"/>
      </top>
      <bottom style="medium">
        <color indexed="64"/>
      </bottom>
      <diagonal/>
    </border>
    <border>
      <left style="medium">
        <color indexed="64"/>
      </left>
      <right/>
      <top style="medium">
        <color auto="1"/>
      </top>
      <bottom style="medium">
        <color indexed="64"/>
      </bottom>
      <diagonal/>
    </border>
    <border>
      <left/>
      <right/>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top style="thin">
        <color indexed="64"/>
      </top>
      <bottom style="medium">
        <color auto="1"/>
      </bottom>
      <diagonal/>
    </border>
    <border>
      <left/>
      <right style="medium">
        <color auto="1"/>
      </right>
      <top style="thin">
        <color indexed="64"/>
      </top>
      <bottom style="medium">
        <color auto="1"/>
      </bottom>
      <diagonal/>
    </border>
    <border>
      <left style="medium">
        <color indexed="64"/>
      </left>
      <right style="medium">
        <color auto="1"/>
      </right>
      <top style="thin">
        <color indexed="64"/>
      </top>
      <bottom style="medium">
        <color auto="1"/>
      </bottom>
      <diagonal/>
    </border>
    <border>
      <left/>
      <right/>
      <top style="medium">
        <color auto="1"/>
      </top>
      <bottom/>
      <diagonal/>
    </border>
    <border>
      <left style="medium">
        <color indexed="64"/>
      </left>
      <right/>
      <top style="medium">
        <color auto="1"/>
      </top>
      <bottom/>
      <diagonal/>
    </border>
    <border>
      <left/>
      <right/>
      <top style="thin">
        <color indexed="64"/>
      </top>
      <bottom style="medium">
        <color auto="1"/>
      </bottom>
      <diagonal/>
    </border>
    <border>
      <left style="medium">
        <color indexed="64"/>
      </left>
      <right/>
      <top style="thin">
        <color indexed="64"/>
      </top>
      <bottom style="medium">
        <color auto="1"/>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auto="1"/>
      </left>
      <right style="medium">
        <color auto="1"/>
      </right>
      <top style="medium">
        <color auto="1"/>
      </top>
      <bottom style="medium">
        <color auto="1"/>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medium">
        <color auto="1"/>
      </right>
      <top style="medium">
        <color auto="1"/>
      </top>
      <bottom/>
      <diagonal/>
    </border>
    <border>
      <left style="thin">
        <color indexed="64"/>
      </left>
      <right style="medium">
        <color auto="1"/>
      </right>
      <top/>
      <bottom style="medium">
        <color auto="1"/>
      </bottom>
      <diagonal/>
    </border>
  </borders>
  <cellStyleXfs count="2">
    <xf numFmtId="0" fontId="0" fillId="0" borderId="0"/>
    <xf numFmtId="164" fontId="15" fillId="0" borderId="0" applyFont="0" applyFill="0" applyBorder="0" applyAlignment="0" applyProtection="0"/>
  </cellStyleXfs>
  <cellXfs count="189">
    <xf numFmtId="0" fontId="0" fillId="0" borderId="0" xfId="0"/>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9"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1" fillId="0" borderId="0" xfId="0" applyFont="1" applyFill="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7" xfId="0" applyFont="1" applyFill="1" applyBorder="1" applyAlignment="1">
      <alignment horizontal="center" vertical="center"/>
    </xf>
    <xf numFmtId="0" fontId="5"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xf numFmtId="0" fontId="7" fillId="0" borderId="0" xfId="0" applyFont="1" applyFill="1"/>
    <xf numFmtId="0" fontId="4" fillId="0" borderId="17" xfId="0" applyFont="1" applyFill="1" applyBorder="1" applyAlignment="1">
      <alignment horizontal="center" vertical="center" wrapText="1"/>
    </xf>
    <xf numFmtId="0" fontId="14" fillId="0" borderId="2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6" fillId="0" borderId="0" xfId="0" applyFont="1" applyFill="1" applyAlignment="1">
      <alignment horizontal="center" vertical="center"/>
    </xf>
    <xf numFmtId="0" fontId="4" fillId="0" borderId="18" xfId="0" applyFont="1" applyFill="1" applyBorder="1" applyAlignment="1">
      <alignment horizontal="center" vertical="center"/>
    </xf>
    <xf numFmtId="0" fontId="6" fillId="0" borderId="0" xfId="0" applyFont="1" applyFill="1" applyAlignment="1">
      <alignment horizontal="center"/>
    </xf>
    <xf numFmtId="0" fontId="4" fillId="0" borderId="10" xfId="0" applyFont="1" applyFill="1" applyBorder="1" applyAlignment="1">
      <alignment horizontal="center" vertical="center"/>
    </xf>
    <xf numFmtId="0" fontId="13" fillId="0" borderId="2" xfId="0" applyFont="1" applyFill="1" applyBorder="1" applyAlignment="1">
      <alignment horizontal="center" vertical="center"/>
    </xf>
    <xf numFmtId="0" fontId="8" fillId="0" borderId="0" xfId="0" applyFont="1" applyFill="1" applyAlignment="1">
      <alignment vertical="center" wrapText="1"/>
    </xf>
    <xf numFmtId="0" fontId="10" fillId="0" borderId="0" xfId="0" applyFont="1" applyFill="1" applyAlignment="1">
      <alignment vertical="center" wrapText="1"/>
    </xf>
    <xf numFmtId="0" fontId="9" fillId="0" borderId="0" xfId="0" applyFont="1" applyFill="1" applyAlignment="1">
      <alignment vertical="center" wrapText="1"/>
    </xf>
    <xf numFmtId="0" fontId="6" fillId="0" borderId="0" xfId="0" applyFont="1" applyFill="1"/>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0" xfId="0" applyFill="1"/>
    <xf numFmtId="0" fontId="1" fillId="0" borderId="0" xfId="0" applyFont="1" applyFill="1" applyAlignment="1">
      <alignment horizontal="left"/>
    </xf>
    <xf numFmtId="0" fontId="6" fillId="0" borderId="0" xfId="0" applyFont="1" applyFill="1" applyAlignment="1">
      <alignment horizontal="center" vertical="center" wrapText="1"/>
    </xf>
    <xf numFmtId="0" fontId="4" fillId="0" borderId="7" xfId="0" applyFont="1" applyFill="1" applyBorder="1" applyAlignment="1">
      <alignment horizontal="center" vertical="center"/>
    </xf>
    <xf numFmtId="0" fontId="1" fillId="0" borderId="0" xfId="0" applyFont="1"/>
    <xf numFmtId="0" fontId="4" fillId="0" borderId="13"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13" fillId="0" borderId="28"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5" fillId="0" borderId="28" xfId="0" applyFont="1" applyFill="1" applyBorder="1" applyAlignment="1">
      <alignment horizontal="center" vertical="center"/>
    </xf>
    <xf numFmtId="0" fontId="5" fillId="0" borderId="28" xfId="0" applyFont="1" applyFill="1" applyBorder="1" applyAlignment="1">
      <alignment horizontal="center" vertical="center" wrapText="1"/>
    </xf>
    <xf numFmtId="0" fontId="5" fillId="0" borderId="28"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8" xfId="0" applyFont="1" applyFill="1" applyBorder="1" applyAlignment="1">
      <alignment vertical="center"/>
    </xf>
    <xf numFmtId="0" fontId="5" fillId="0" borderId="17" xfId="0" applyFont="1" applyFill="1" applyBorder="1" applyAlignment="1">
      <alignment horizontal="center" vertical="center"/>
    </xf>
    <xf numFmtId="0" fontId="5" fillId="0" borderId="17" xfId="0" applyFont="1" applyFill="1" applyBorder="1" applyAlignment="1">
      <alignment horizontal="center" vertical="center" wrapText="1"/>
    </xf>
    <xf numFmtId="0" fontId="7" fillId="0" borderId="0" xfId="0" applyFont="1"/>
    <xf numFmtId="0" fontId="5" fillId="0" borderId="7" xfId="0" applyFont="1" applyBorder="1" applyAlignment="1">
      <alignment horizontal="center" vertical="center"/>
    </xf>
    <xf numFmtId="0" fontId="5" fillId="0" borderId="17" xfId="0" applyFont="1" applyBorder="1" applyAlignment="1">
      <alignment horizontal="center" vertical="center" wrapText="1"/>
    </xf>
    <xf numFmtId="0" fontId="3" fillId="0" borderId="8"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4" fillId="0" borderId="0" xfId="0" applyFont="1" applyFill="1" applyAlignment="1">
      <alignment vertical="center"/>
    </xf>
    <xf numFmtId="0" fontId="4" fillId="0" borderId="28" xfId="0" applyFont="1" applyFill="1" applyBorder="1" applyAlignment="1">
      <alignment horizontal="center" vertical="center" wrapText="1"/>
    </xf>
    <xf numFmtId="0" fontId="4" fillId="0" borderId="28" xfId="0" applyFont="1" applyFill="1" applyBorder="1" applyAlignment="1">
      <alignment horizontal="center" vertical="center"/>
    </xf>
    <xf numFmtId="0" fontId="6" fillId="0" borderId="0" xfId="0" applyFont="1" applyFill="1" applyAlignment="1">
      <alignment horizontal="center"/>
    </xf>
    <xf numFmtId="0" fontId="6"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center"/>
    </xf>
    <xf numFmtId="0" fontId="11" fillId="0" borderId="0" xfId="0" applyFont="1" applyFill="1" applyAlignment="1">
      <alignment horizontal="center" vertical="center" wrapText="1"/>
    </xf>
    <xf numFmtId="3" fontId="7" fillId="0" borderId="0" xfId="0" applyNumberFormat="1" applyFont="1" applyFill="1"/>
    <xf numFmtId="3" fontId="5" fillId="0" borderId="3" xfId="0" applyNumberFormat="1" applyFont="1" applyFill="1" applyBorder="1" applyAlignment="1">
      <alignment horizontal="center" vertical="center" wrapText="1"/>
    </xf>
    <xf numFmtId="3" fontId="4" fillId="0" borderId="12"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1" fillId="0" borderId="0" xfId="0" applyNumberFormat="1" applyFont="1" applyFill="1"/>
    <xf numFmtId="3" fontId="5" fillId="0" borderId="5" xfId="0" applyNumberFormat="1" applyFont="1" applyFill="1" applyBorder="1" applyAlignment="1">
      <alignment horizontal="center" vertical="center" wrapText="1"/>
    </xf>
    <xf numFmtId="3" fontId="13" fillId="0" borderId="7" xfId="0" applyNumberFormat="1" applyFont="1" applyFill="1" applyBorder="1" applyAlignment="1">
      <alignment horizontal="center" vertical="center" wrapText="1"/>
    </xf>
    <xf numFmtId="3" fontId="13" fillId="0" borderId="23" xfId="0" applyNumberFormat="1" applyFont="1" applyFill="1" applyBorder="1" applyAlignment="1">
      <alignment horizontal="center" vertical="center" wrapText="1"/>
    </xf>
    <xf numFmtId="3" fontId="13" fillId="0" borderId="25" xfId="0" applyNumberFormat="1" applyFont="1" applyFill="1" applyBorder="1" applyAlignment="1">
      <alignment horizontal="center" vertical="center"/>
    </xf>
    <xf numFmtId="3" fontId="5" fillId="0" borderId="15" xfId="0" applyNumberFormat="1" applyFont="1" applyFill="1" applyBorder="1" applyAlignment="1">
      <alignment horizontal="center" vertical="center" wrapText="1"/>
    </xf>
    <xf numFmtId="3" fontId="4" fillId="0" borderId="17" xfId="0" applyNumberFormat="1" applyFont="1" applyFill="1" applyBorder="1" applyAlignment="1">
      <alignment horizontal="center" vertical="center" wrapText="1"/>
    </xf>
    <xf numFmtId="3" fontId="13" fillId="0" borderId="3" xfId="0"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13" fillId="0" borderId="9" xfId="0" applyNumberFormat="1" applyFont="1" applyFill="1" applyBorder="1" applyAlignment="1">
      <alignment horizontal="center" vertical="center" wrapText="1"/>
    </xf>
    <xf numFmtId="3" fontId="4" fillId="0" borderId="9" xfId="0" applyNumberFormat="1" applyFont="1" applyFill="1" applyBorder="1" applyAlignment="1">
      <alignment horizontal="center" vertical="center" wrapText="1"/>
    </xf>
    <xf numFmtId="3" fontId="4" fillId="0" borderId="14" xfId="0" applyNumberFormat="1" applyFont="1" applyFill="1" applyBorder="1" applyAlignment="1">
      <alignment horizontal="center" vertical="center" wrapText="1"/>
    </xf>
    <xf numFmtId="3" fontId="4" fillId="0" borderId="28" xfId="0" applyNumberFormat="1" applyFont="1" applyFill="1" applyBorder="1" applyAlignment="1">
      <alignment horizontal="center" vertical="center" wrapText="1"/>
    </xf>
    <xf numFmtId="3" fontId="5" fillId="0" borderId="28"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wrapText="1"/>
    </xf>
    <xf numFmtId="0" fontId="3" fillId="0" borderId="8" xfId="0" applyFont="1" applyFill="1" applyBorder="1" applyAlignment="1">
      <alignment horizontal="center" vertical="center"/>
    </xf>
    <xf numFmtId="3" fontId="5" fillId="0" borderId="17" xfId="0" applyNumberFormat="1" applyFont="1" applyFill="1" applyBorder="1" applyAlignment="1">
      <alignment horizontal="center" vertical="center" wrapText="1"/>
    </xf>
    <xf numFmtId="3" fontId="13" fillId="0" borderId="5"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3" fontId="4" fillId="0" borderId="6" xfId="0" applyNumberFormat="1" applyFont="1" applyFill="1" applyBorder="1" applyAlignment="1">
      <alignment horizontal="center" vertical="center" wrapText="1"/>
    </xf>
    <xf numFmtId="3" fontId="4" fillId="0" borderId="0" xfId="0" applyNumberFormat="1" applyFont="1" applyFill="1" applyAlignment="1">
      <alignment vertical="center"/>
    </xf>
    <xf numFmtId="0" fontId="4" fillId="0" borderId="9" xfId="0" applyFont="1" applyFill="1" applyBorder="1" applyAlignment="1">
      <alignment horizontal="left" vertical="center" wrapText="1"/>
    </xf>
    <xf numFmtId="0" fontId="2" fillId="0" borderId="31" xfId="0" applyFont="1" applyFill="1" applyBorder="1" applyAlignment="1">
      <alignment horizontal="left" vertical="center" wrapText="1"/>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4" fillId="0" borderId="18"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3" xfId="0" applyFont="1" applyBorder="1" applyAlignment="1">
      <alignment horizontal="left" vertical="center" wrapText="1"/>
    </xf>
    <xf numFmtId="0" fontId="4" fillId="0" borderId="16" xfId="0" applyFont="1" applyBorder="1" applyAlignment="1">
      <alignment horizontal="left" vertical="center" wrapText="1"/>
    </xf>
    <xf numFmtId="0" fontId="4" fillId="0" borderId="27" xfId="0" applyFont="1" applyBorder="1" applyAlignment="1">
      <alignment horizontal="left" vertical="center" wrapText="1"/>
    </xf>
    <xf numFmtId="0" fontId="4" fillId="0" borderId="1" xfId="0" applyFont="1" applyBorder="1" applyAlignment="1">
      <alignment horizontal="left" vertical="center" wrapText="1"/>
    </xf>
    <xf numFmtId="3" fontId="4" fillId="0" borderId="18" xfId="0" applyNumberFormat="1" applyFont="1" applyFill="1" applyBorder="1" applyAlignment="1">
      <alignment horizontal="center" vertical="center" wrapText="1"/>
    </xf>
    <xf numFmtId="3" fontId="4" fillId="0" borderId="26" xfId="0" applyNumberFormat="1" applyFont="1" applyFill="1" applyBorder="1" applyAlignment="1">
      <alignment horizontal="center" vertical="center" wrapText="1"/>
    </xf>
    <xf numFmtId="0" fontId="4" fillId="0" borderId="18" xfId="0" applyFont="1" applyBorder="1" applyAlignment="1">
      <alignment horizontal="center" vertical="center"/>
    </xf>
    <xf numFmtId="0" fontId="4" fillId="0" borderId="26" xfId="0" applyFont="1" applyBorder="1" applyAlignment="1">
      <alignment horizontal="center" vertical="center"/>
    </xf>
    <xf numFmtId="0" fontId="6" fillId="0" borderId="0" xfId="0" applyFont="1" applyFill="1" applyAlignment="1">
      <alignment horizontal="center"/>
    </xf>
    <xf numFmtId="0" fontId="6" fillId="0" borderId="0" xfId="0" applyFont="1" applyAlignment="1">
      <alignment horizontal="center" vertical="center"/>
    </xf>
    <xf numFmtId="0" fontId="6" fillId="0" borderId="0" xfId="0" applyFont="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xf>
    <xf numFmtId="49" fontId="4" fillId="0" borderId="9" xfId="0" applyNumberFormat="1" applyFont="1" applyFill="1" applyBorder="1" applyAlignment="1">
      <alignment horizontal="left" vertical="center" wrapText="1"/>
    </xf>
    <xf numFmtId="49" fontId="2" fillId="0" borderId="31"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0" fontId="6" fillId="0" borderId="0" xfId="0" applyFont="1" applyFill="1" applyAlignment="1">
      <alignment horizontal="center" vertical="center"/>
    </xf>
    <xf numFmtId="0" fontId="4" fillId="0" borderId="17" xfId="0" applyFont="1" applyFill="1" applyBorder="1" applyAlignment="1">
      <alignment horizontal="center" vertical="center"/>
    </xf>
    <xf numFmtId="0" fontId="4" fillId="0" borderId="17" xfId="0" applyFont="1" applyFill="1" applyBorder="1" applyAlignment="1">
      <alignment horizontal="center" vertical="center" wrapText="1"/>
    </xf>
    <xf numFmtId="3" fontId="4" fillId="0" borderId="17" xfId="0" applyNumberFormat="1" applyFont="1" applyFill="1" applyBorder="1" applyAlignment="1">
      <alignment horizontal="center" vertical="center" wrapText="1"/>
    </xf>
    <xf numFmtId="49" fontId="4" fillId="0" borderId="17" xfId="0" applyNumberFormat="1" applyFont="1" applyFill="1" applyBorder="1" applyAlignment="1">
      <alignment horizontal="left" vertical="center" wrapText="1"/>
    </xf>
    <xf numFmtId="0" fontId="5" fillId="0" borderId="17" xfId="0" applyFont="1" applyFill="1" applyBorder="1" applyAlignment="1">
      <alignment horizontal="center" vertical="center"/>
    </xf>
    <xf numFmtId="0" fontId="4" fillId="0" borderId="31" xfId="0" applyFont="1" applyFill="1" applyBorder="1" applyAlignment="1">
      <alignment horizontal="left" vertical="center" wrapText="1"/>
    </xf>
    <xf numFmtId="0" fontId="6" fillId="0" borderId="0" xfId="0" applyFont="1" applyFill="1" applyAlignment="1">
      <alignment horizontal="center" vertical="center" wrapText="1"/>
    </xf>
    <xf numFmtId="0" fontId="4" fillId="0" borderId="13" xfId="0" applyFont="1" applyFill="1" applyBorder="1" applyAlignment="1">
      <alignment horizontal="center" vertical="center"/>
    </xf>
    <xf numFmtId="0" fontId="4" fillId="0" borderId="10"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1" xfId="0" applyFont="1" applyFill="1" applyBorder="1" applyAlignment="1">
      <alignment horizontal="center" vertical="center" wrapText="1"/>
    </xf>
    <xf numFmtId="3" fontId="13" fillId="0" borderId="14" xfId="0" applyNumberFormat="1"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0" fontId="4" fillId="0" borderId="14"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35" xfId="0" applyFont="1" applyFill="1" applyBorder="1" applyAlignment="1">
      <alignment horizontal="left" vertical="top" wrapText="1"/>
    </xf>
    <xf numFmtId="0" fontId="13" fillId="0" borderId="9"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3" fillId="0" borderId="9" xfId="0" applyFont="1" applyFill="1" applyBorder="1" applyAlignment="1">
      <alignment horizontal="left" vertical="top" wrapText="1"/>
    </xf>
    <xf numFmtId="0" fontId="13" fillId="0" borderId="31" xfId="0" applyFont="1" applyFill="1" applyBorder="1" applyAlignment="1">
      <alignment horizontal="left" vertical="top" wrapText="1"/>
    </xf>
    <xf numFmtId="0" fontId="4" fillId="0" borderId="23"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26" xfId="0" applyFont="1" applyFill="1" applyBorder="1" applyAlignment="1">
      <alignment horizontal="center" vertical="center" wrapText="1"/>
    </xf>
    <xf numFmtId="3" fontId="13" fillId="0" borderId="18" xfId="0" applyNumberFormat="1" applyFont="1" applyFill="1" applyBorder="1" applyAlignment="1">
      <alignment horizontal="center" vertical="center" wrapText="1"/>
    </xf>
    <xf numFmtId="3" fontId="13" fillId="0" borderId="26" xfId="0" applyNumberFormat="1"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0" fillId="0" borderId="4" xfId="0" applyFill="1" applyBorder="1" applyAlignment="1">
      <alignment horizontal="left" vertical="center" wrapText="1"/>
    </xf>
    <xf numFmtId="0" fontId="10" fillId="0" borderId="0" xfId="0" applyFont="1" applyFill="1" applyAlignment="1">
      <alignment horizontal="right" vertical="center" wrapText="1"/>
    </xf>
    <xf numFmtId="0" fontId="11" fillId="0" borderId="0" xfId="0" applyFont="1" applyFill="1" applyAlignment="1">
      <alignment horizontal="center" vertical="center" wrapText="1"/>
    </xf>
    <xf numFmtId="0" fontId="13"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164" fontId="6" fillId="0" borderId="0" xfId="1" applyFont="1" applyFill="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4" fillId="0" borderId="28" xfId="0" applyFont="1" applyFill="1" applyBorder="1" applyAlignment="1">
      <alignment horizontal="left" vertical="top" wrapText="1"/>
    </xf>
    <xf numFmtId="0" fontId="5" fillId="0" borderId="28" xfId="0" applyFont="1" applyFill="1" applyBorder="1" applyAlignment="1">
      <alignment horizontal="center" vertical="center"/>
    </xf>
    <xf numFmtId="0" fontId="13" fillId="0" borderId="28" xfId="0" applyFont="1" applyFill="1" applyBorder="1" applyAlignment="1">
      <alignment horizontal="left" vertical="top" wrapText="1"/>
    </xf>
    <xf numFmtId="0" fontId="4" fillId="0" borderId="15" xfId="0" applyFont="1" applyFill="1" applyBorder="1" applyAlignment="1">
      <alignment horizontal="left" vertical="center" wrapText="1"/>
    </xf>
    <xf numFmtId="0" fontId="0" fillId="0" borderId="16" xfId="0" applyFill="1" applyBorder="1" applyAlignment="1">
      <alignment horizontal="left" vertical="center" wrapText="1"/>
    </xf>
    <xf numFmtId="0" fontId="4" fillId="0" borderId="32"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13" fillId="0" borderId="32"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3" fontId="13" fillId="0" borderId="28" xfId="0" applyNumberFormat="1" applyFont="1" applyFill="1" applyBorder="1" applyAlignment="1">
      <alignment horizontal="center" vertical="center"/>
    </xf>
    <xf numFmtId="0" fontId="13" fillId="0" borderId="28" xfId="0" applyFont="1" applyFill="1" applyBorder="1" applyAlignment="1">
      <alignment horizontal="left" vertical="top"/>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4"/>
  <sheetViews>
    <sheetView tabSelected="1" view="pageBreakPreview" topLeftCell="A49" zoomScale="90" zoomScaleNormal="80" zoomScaleSheetLayoutView="90" workbookViewId="0">
      <selection activeCell="G7" sqref="G7"/>
    </sheetView>
  </sheetViews>
  <sheetFormatPr defaultRowHeight="15" x14ac:dyDescent="0.25"/>
  <cols>
    <col min="1" max="1" width="5.5703125" style="18" customWidth="1"/>
    <col min="2" max="2" width="27.5703125" style="18" customWidth="1"/>
    <col min="3" max="3" width="13.28515625" style="75" hidden="1" customWidth="1"/>
    <col min="4" max="4" width="44.85546875" style="18" customWidth="1"/>
    <col min="5" max="5" width="20.140625" style="18" customWidth="1"/>
    <col min="6" max="16384" width="9.140625" style="18"/>
  </cols>
  <sheetData>
    <row r="1" spans="1:6" x14ac:dyDescent="0.25">
      <c r="A1" s="19"/>
      <c r="B1" s="19"/>
      <c r="C1" s="71"/>
      <c r="D1" s="167" t="s">
        <v>176</v>
      </c>
      <c r="E1" s="167"/>
    </row>
    <row r="2" spans="1:6" ht="15.75" customHeight="1" x14ac:dyDescent="0.25">
      <c r="A2" s="19"/>
      <c r="B2" s="19"/>
      <c r="C2" s="71"/>
      <c r="D2" s="167"/>
      <c r="E2" s="167"/>
      <c r="F2" s="33"/>
    </row>
    <row r="3" spans="1:6" ht="6.75" customHeight="1" x14ac:dyDescent="0.25">
      <c r="A3" s="19"/>
      <c r="B3" s="19"/>
      <c r="C3" s="71"/>
      <c r="D3" s="34"/>
      <c r="E3" s="34"/>
      <c r="F3" s="33"/>
    </row>
    <row r="4" spans="1:6" ht="21.75" customHeight="1" x14ac:dyDescent="0.25">
      <c r="A4" s="19"/>
      <c r="B4" s="19"/>
      <c r="C4" s="71"/>
      <c r="D4" s="34"/>
      <c r="E4" s="34"/>
      <c r="F4" s="33"/>
    </row>
    <row r="5" spans="1:6" ht="35.25" customHeight="1" x14ac:dyDescent="0.25">
      <c r="A5" s="168" t="s">
        <v>18</v>
      </c>
      <c r="B5" s="168"/>
      <c r="C5" s="168"/>
      <c r="D5" s="168"/>
      <c r="E5" s="168"/>
      <c r="F5" s="35"/>
    </row>
    <row r="6" spans="1:6" x14ac:dyDescent="0.25">
      <c r="A6" s="6"/>
      <c r="B6" s="6"/>
      <c r="C6" s="70"/>
      <c r="D6" s="6"/>
      <c r="E6" s="6"/>
      <c r="F6" s="35"/>
    </row>
    <row r="7" spans="1:6" ht="15.75" x14ac:dyDescent="0.25">
      <c r="A7" s="122" t="s">
        <v>55</v>
      </c>
      <c r="B7" s="122"/>
      <c r="C7" s="122"/>
      <c r="D7" s="122"/>
      <c r="E7" s="122"/>
      <c r="F7" s="35"/>
    </row>
    <row r="8" spans="1:6" ht="15.75" x14ac:dyDescent="0.25">
      <c r="A8" s="7"/>
      <c r="B8" s="7"/>
      <c r="C8" s="7"/>
      <c r="D8" s="7"/>
      <c r="E8" s="7"/>
      <c r="F8" s="35"/>
    </row>
    <row r="9" spans="1:6" ht="15.75" x14ac:dyDescent="0.25">
      <c r="A9" s="122" t="s">
        <v>56</v>
      </c>
      <c r="B9" s="122"/>
      <c r="C9" s="122"/>
      <c r="D9" s="122"/>
      <c r="E9" s="122"/>
      <c r="F9" s="35"/>
    </row>
    <row r="10" spans="1:6" ht="15.75" x14ac:dyDescent="0.25">
      <c r="A10" s="122" t="s">
        <v>110</v>
      </c>
      <c r="B10" s="122"/>
      <c r="C10" s="122"/>
      <c r="D10" s="122"/>
      <c r="E10" s="122"/>
      <c r="F10" s="35"/>
    </row>
    <row r="11" spans="1:6" ht="16.5" thickBot="1" x14ac:dyDescent="0.3">
      <c r="A11" s="36"/>
      <c r="B11" s="19"/>
      <c r="C11" s="71"/>
      <c r="D11" s="19"/>
      <c r="E11" s="19"/>
      <c r="F11" s="35"/>
    </row>
    <row r="12" spans="1:6" ht="30.75" thickBot="1" x14ac:dyDescent="0.3">
      <c r="A12" s="2" t="s">
        <v>0</v>
      </c>
      <c r="B12" s="3" t="s">
        <v>4</v>
      </c>
      <c r="C12" s="72" t="s">
        <v>2</v>
      </c>
      <c r="D12" s="114" t="s">
        <v>1</v>
      </c>
      <c r="E12" s="115"/>
      <c r="F12" s="35"/>
    </row>
    <row r="13" spans="1:6" ht="129.75" customHeight="1" thickBot="1" x14ac:dyDescent="0.3">
      <c r="A13" s="31">
        <v>1</v>
      </c>
      <c r="B13" s="37" t="s">
        <v>130</v>
      </c>
      <c r="C13" s="73">
        <v>2000</v>
      </c>
      <c r="D13" s="153" t="s">
        <v>57</v>
      </c>
      <c r="E13" s="147"/>
      <c r="F13" s="35"/>
    </row>
    <row r="14" spans="1:6" ht="221.25" customHeight="1" thickBot="1" x14ac:dyDescent="0.3">
      <c r="A14" s="31">
        <v>2</v>
      </c>
      <c r="B14" s="37" t="s">
        <v>58</v>
      </c>
      <c r="C14" s="73">
        <v>5000</v>
      </c>
      <c r="D14" s="116" t="s">
        <v>59</v>
      </c>
      <c r="E14" s="154"/>
      <c r="F14" s="35"/>
    </row>
    <row r="15" spans="1:6" ht="193.5" customHeight="1" thickBot="1" x14ac:dyDescent="0.3">
      <c r="A15" s="31">
        <v>3</v>
      </c>
      <c r="B15" s="37" t="s">
        <v>137</v>
      </c>
      <c r="C15" s="73">
        <v>5000</v>
      </c>
      <c r="D15" s="116" t="s">
        <v>138</v>
      </c>
      <c r="E15" s="154"/>
      <c r="F15" s="35"/>
    </row>
    <row r="16" spans="1:6" ht="30.75" thickBot="1" x14ac:dyDescent="0.3">
      <c r="A16" s="2" t="s">
        <v>0</v>
      </c>
      <c r="B16" s="3" t="s">
        <v>4</v>
      </c>
      <c r="C16" s="72" t="s">
        <v>2</v>
      </c>
      <c r="D16" s="114" t="s">
        <v>1</v>
      </c>
      <c r="E16" s="115"/>
      <c r="F16" s="35"/>
    </row>
    <row r="17" spans="1:6" ht="262.5" customHeight="1" thickBot="1" x14ac:dyDescent="0.3">
      <c r="A17" s="1">
        <v>4</v>
      </c>
      <c r="B17" s="4" t="s">
        <v>60</v>
      </c>
      <c r="C17" s="74">
        <v>3000</v>
      </c>
      <c r="D17" s="116" t="s">
        <v>61</v>
      </c>
      <c r="E17" s="154"/>
      <c r="F17" s="35"/>
    </row>
    <row r="18" spans="1:6" ht="213" customHeight="1" thickBot="1" x14ac:dyDescent="0.3">
      <c r="A18" s="31">
        <v>5</v>
      </c>
      <c r="B18" s="37" t="s">
        <v>62</v>
      </c>
      <c r="C18" s="73">
        <v>7000</v>
      </c>
      <c r="D18" s="153" t="s">
        <v>63</v>
      </c>
      <c r="E18" s="147"/>
      <c r="F18" s="35"/>
    </row>
    <row r="19" spans="1:6" ht="199.5" customHeight="1" thickBot="1" x14ac:dyDescent="0.3">
      <c r="A19" s="31">
        <v>6</v>
      </c>
      <c r="B19" s="37" t="s">
        <v>64</v>
      </c>
      <c r="C19" s="73">
        <v>2600</v>
      </c>
      <c r="D19" s="153" t="s">
        <v>65</v>
      </c>
      <c r="E19" s="147"/>
      <c r="F19" s="35"/>
    </row>
    <row r="20" spans="1:6" ht="15.75" x14ac:dyDescent="0.25">
      <c r="A20" s="7"/>
      <c r="F20" s="35"/>
    </row>
    <row r="21" spans="1:6" ht="15.75" x14ac:dyDescent="0.25">
      <c r="A21" s="111" t="s">
        <v>66</v>
      </c>
      <c r="B21" s="111"/>
      <c r="C21" s="111"/>
      <c r="D21" s="111"/>
      <c r="E21" s="111"/>
      <c r="F21" s="35"/>
    </row>
    <row r="22" spans="1:6" ht="15.75" x14ac:dyDescent="0.25">
      <c r="A22" s="30"/>
      <c r="B22" s="30"/>
      <c r="C22" s="69"/>
      <c r="D22" s="30"/>
      <c r="E22" s="30"/>
      <c r="F22" s="35"/>
    </row>
    <row r="23" spans="1:6" ht="15.75" x14ac:dyDescent="0.25">
      <c r="A23" s="111" t="s">
        <v>67</v>
      </c>
      <c r="B23" s="111"/>
      <c r="C23" s="111"/>
      <c r="D23" s="111"/>
      <c r="E23" s="111"/>
      <c r="F23" s="35"/>
    </row>
    <row r="24" spans="1:6" ht="15.75" x14ac:dyDescent="0.25">
      <c r="A24" s="111" t="s">
        <v>68</v>
      </c>
      <c r="B24" s="111"/>
      <c r="C24" s="111"/>
      <c r="D24" s="111"/>
      <c r="E24" s="111"/>
      <c r="F24" s="35"/>
    </row>
    <row r="25" spans="1:6" ht="15.75" thickBot="1" x14ac:dyDescent="0.3">
      <c r="A25" s="19"/>
      <c r="B25" s="19"/>
      <c r="C25" s="71"/>
      <c r="D25" s="19"/>
      <c r="E25" s="19"/>
      <c r="F25" s="35"/>
    </row>
    <row r="26" spans="1:6" ht="30.75" thickBot="1" x14ac:dyDescent="0.3">
      <c r="A26" s="2" t="s">
        <v>0</v>
      </c>
      <c r="B26" s="3" t="s">
        <v>4</v>
      </c>
      <c r="C26" s="72" t="s">
        <v>2</v>
      </c>
      <c r="D26" s="114" t="s">
        <v>1</v>
      </c>
      <c r="E26" s="115"/>
      <c r="F26" s="35"/>
    </row>
    <row r="27" spans="1:6" ht="114.75" customHeight="1" thickBot="1" x14ac:dyDescent="0.3">
      <c r="A27" s="1">
        <v>1</v>
      </c>
      <c r="B27" s="38" t="s">
        <v>69</v>
      </c>
      <c r="C27" s="74">
        <v>5000</v>
      </c>
      <c r="D27" s="116" t="s">
        <v>70</v>
      </c>
      <c r="E27" s="154"/>
      <c r="F27" s="35"/>
    </row>
    <row r="28" spans="1:6" ht="14.25" customHeight="1" x14ac:dyDescent="0.25">
      <c r="A28" s="6"/>
      <c r="B28" s="6"/>
      <c r="C28" s="70"/>
      <c r="D28" s="6"/>
      <c r="E28" s="6"/>
      <c r="F28" s="35"/>
    </row>
    <row r="29" spans="1:6" ht="26.25" customHeight="1" x14ac:dyDescent="0.25">
      <c r="A29" s="122" t="s">
        <v>14</v>
      </c>
      <c r="B29" s="122"/>
      <c r="C29" s="122"/>
      <c r="D29" s="122"/>
      <c r="E29" s="122"/>
    </row>
    <row r="30" spans="1:6" ht="12.75" customHeight="1" x14ac:dyDescent="0.25">
      <c r="A30" s="7"/>
      <c r="B30" s="7"/>
      <c r="C30" s="7"/>
      <c r="D30" s="7"/>
      <c r="E30" s="7"/>
    </row>
    <row r="31" spans="1:6" ht="26.25" customHeight="1" x14ac:dyDescent="0.25">
      <c r="A31" s="173" t="s">
        <v>13</v>
      </c>
      <c r="B31" s="173"/>
      <c r="C31" s="173"/>
      <c r="D31" s="173"/>
      <c r="E31" s="173"/>
    </row>
    <row r="32" spans="1:6" ht="14.25" customHeight="1" x14ac:dyDescent="0.25">
      <c r="A32" s="111" t="s">
        <v>140</v>
      </c>
      <c r="B32" s="111"/>
      <c r="C32" s="111"/>
      <c r="D32" s="111"/>
      <c r="E32" s="111"/>
    </row>
    <row r="33" spans="1:5" ht="16.5" thickBot="1" x14ac:dyDescent="0.3">
      <c r="A33" s="30"/>
      <c r="B33" s="30"/>
      <c r="C33" s="69"/>
      <c r="D33" s="30"/>
      <c r="E33" s="30"/>
    </row>
    <row r="34" spans="1:5" ht="37.5" customHeight="1" thickBot="1" x14ac:dyDescent="0.3">
      <c r="A34" s="14" t="s">
        <v>0</v>
      </c>
      <c r="B34" s="3" t="s">
        <v>4</v>
      </c>
      <c r="C34" s="76" t="s">
        <v>2</v>
      </c>
      <c r="D34" s="114" t="s">
        <v>1</v>
      </c>
      <c r="E34" s="115"/>
    </row>
    <row r="35" spans="1:5" ht="159" customHeight="1" thickBot="1" x14ac:dyDescent="0.3">
      <c r="A35" s="13">
        <v>1</v>
      </c>
      <c r="B35" s="25" t="s">
        <v>12</v>
      </c>
      <c r="C35" s="77">
        <f>9000+5000</f>
        <v>14000</v>
      </c>
      <c r="D35" s="116" t="s">
        <v>145</v>
      </c>
      <c r="E35" s="154"/>
    </row>
    <row r="36" spans="1:5" ht="132.75" customHeight="1" x14ac:dyDescent="0.25">
      <c r="A36" s="29">
        <v>2</v>
      </c>
      <c r="B36" s="26" t="s">
        <v>11</v>
      </c>
      <c r="C36" s="78">
        <v>2000</v>
      </c>
      <c r="D36" s="161" t="s">
        <v>22</v>
      </c>
      <c r="E36" s="162"/>
    </row>
    <row r="37" spans="1:5" s="39" customFormat="1" ht="122.25" customHeight="1" thickBot="1" x14ac:dyDescent="0.3">
      <c r="A37" s="21">
        <v>3</v>
      </c>
      <c r="B37" s="27" t="s">
        <v>21</v>
      </c>
      <c r="C37" s="79">
        <v>1000</v>
      </c>
      <c r="D37" s="171" t="s">
        <v>44</v>
      </c>
      <c r="E37" s="172"/>
    </row>
    <row r="38" spans="1:5" ht="15.75" hidden="1" x14ac:dyDescent="0.25">
      <c r="A38" s="8"/>
      <c r="B38" s="8"/>
      <c r="C38" s="8"/>
      <c r="D38" s="8"/>
      <c r="E38" s="8"/>
    </row>
    <row r="39" spans="1:5" ht="15.75" hidden="1" x14ac:dyDescent="0.25">
      <c r="A39" s="8"/>
      <c r="B39" s="8"/>
      <c r="C39" s="8"/>
      <c r="D39" s="8"/>
      <c r="E39" s="8"/>
    </row>
    <row r="40" spans="1:5" ht="15.75" x14ac:dyDescent="0.25">
      <c r="A40" s="8"/>
      <c r="B40" s="8"/>
      <c r="C40" s="8"/>
      <c r="D40" s="8"/>
      <c r="E40" s="8"/>
    </row>
    <row r="41" spans="1:5" ht="15.75" x14ac:dyDescent="0.25">
      <c r="A41" s="122" t="s">
        <v>10</v>
      </c>
      <c r="B41" s="122"/>
      <c r="C41" s="122"/>
      <c r="D41" s="122"/>
      <c r="E41" s="122"/>
    </row>
    <row r="42" spans="1:5" ht="21.75" customHeight="1" x14ac:dyDescent="0.25">
      <c r="A42" s="122" t="s">
        <v>29</v>
      </c>
      <c r="B42" s="122"/>
      <c r="C42" s="122"/>
      <c r="D42" s="122"/>
      <c r="E42" s="122"/>
    </row>
    <row r="43" spans="1:5" ht="17.25" customHeight="1" thickBot="1" x14ac:dyDescent="0.3">
      <c r="A43" s="28"/>
      <c r="B43" s="28"/>
      <c r="C43" s="68"/>
      <c r="D43" s="28"/>
      <c r="E43" s="28"/>
    </row>
    <row r="44" spans="1:5" ht="39" customHeight="1" thickBot="1" x14ac:dyDescent="0.3">
      <c r="A44" s="9" t="s">
        <v>0</v>
      </c>
      <c r="B44" s="10" t="s">
        <v>4</v>
      </c>
      <c r="C44" s="80" t="s">
        <v>2</v>
      </c>
      <c r="D44" s="174" t="s">
        <v>1</v>
      </c>
      <c r="E44" s="175"/>
    </row>
    <row r="45" spans="1:5" ht="330.75" customHeight="1" thickBot="1" x14ac:dyDescent="0.3">
      <c r="A45" s="13">
        <v>1</v>
      </c>
      <c r="B45" s="20" t="s">
        <v>31</v>
      </c>
      <c r="C45" s="81">
        <v>35000</v>
      </c>
      <c r="D45" s="170" t="s">
        <v>37</v>
      </c>
      <c r="E45" s="166"/>
    </row>
    <row r="46" spans="1:5" ht="16.5" customHeight="1" x14ac:dyDescent="0.25"/>
    <row r="47" spans="1:5" ht="17.25" customHeight="1" x14ac:dyDescent="0.25">
      <c r="A47" s="122" t="s">
        <v>5</v>
      </c>
      <c r="B47" s="122"/>
      <c r="C47" s="122"/>
      <c r="D47" s="122"/>
      <c r="E47" s="122"/>
    </row>
    <row r="48" spans="1:5" ht="18" customHeight="1" x14ac:dyDescent="0.25">
      <c r="A48" s="111" t="s">
        <v>30</v>
      </c>
      <c r="B48" s="111"/>
      <c r="C48" s="111"/>
      <c r="D48" s="111"/>
      <c r="E48" s="111"/>
    </row>
    <row r="49" spans="1:6" ht="15" customHeight="1" thickBot="1" x14ac:dyDescent="0.3">
      <c r="A49" s="30"/>
      <c r="B49" s="30"/>
      <c r="C49" s="69"/>
      <c r="D49" s="30"/>
      <c r="E49" s="30"/>
    </row>
    <row r="50" spans="1:6" ht="31.5" customHeight="1" thickBot="1" x14ac:dyDescent="0.3">
      <c r="A50" s="2" t="s">
        <v>0</v>
      </c>
      <c r="B50" s="3" t="s">
        <v>4</v>
      </c>
      <c r="C50" s="72" t="s">
        <v>2</v>
      </c>
      <c r="D50" s="114" t="s">
        <v>1</v>
      </c>
      <c r="E50" s="115"/>
    </row>
    <row r="51" spans="1:6" ht="159.75" customHeight="1" thickBot="1" x14ac:dyDescent="0.3">
      <c r="A51" s="1">
        <v>1</v>
      </c>
      <c r="B51" s="11" t="s">
        <v>6</v>
      </c>
      <c r="C51" s="82">
        <v>400</v>
      </c>
      <c r="D51" s="165" t="s">
        <v>51</v>
      </c>
      <c r="E51" s="148"/>
    </row>
    <row r="52" spans="1:6" ht="12" customHeight="1" x14ac:dyDescent="0.25">
      <c r="A52" s="15"/>
      <c r="B52" s="16"/>
      <c r="C52" s="83"/>
      <c r="D52" s="17"/>
      <c r="E52" s="17"/>
    </row>
    <row r="53" spans="1:6" ht="15" customHeight="1" x14ac:dyDescent="0.25">
      <c r="A53" s="111" t="s">
        <v>7</v>
      </c>
      <c r="B53" s="111"/>
      <c r="C53" s="111"/>
      <c r="D53" s="111"/>
      <c r="E53" s="111"/>
    </row>
    <row r="54" spans="1:6" ht="20.25" customHeight="1" x14ac:dyDescent="0.25">
      <c r="A54" s="122" t="s">
        <v>147</v>
      </c>
      <c r="B54" s="122"/>
      <c r="C54" s="122"/>
      <c r="D54" s="122"/>
      <c r="E54" s="122"/>
    </row>
    <row r="55" spans="1:6" ht="11.25" customHeight="1" thickBot="1" x14ac:dyDescent="0.3">
      <c r="A55" s="19"/>
      <c r="B55" s="19"/>
      <c r="C55" s="71"/>
      <c r="D55" s="19"/>
      <c r="E55" s="19"/>
    </row>
    <row r="56" spans="1:6" ht="33.75" customHeight="1" thickBot="1" x14ac:dyDescent="0.3">
      <c r="A56" s="2" t="s">
        <v>0</v>
      </c>
      <c r="B56" s="3" t="s">
        <v>4</v>
      </c>
      <c r="C56" s="72" t="s">
        <v>2</v>
      </c>
      <c r="D56" s="114" t="s">
        <v>1</v>
      </c>
      <c r="E56" s="115"/>
    </row>
    <row r="57" spans="1:6" ht="89.25" customHeight="1" x14ac:dyDescent="0.25">
      <c r="A57" s="130">
        <v>1</v>
      </c>
      <c r="B57" s="132" t="s">
        <v>8</v>
      </c>
      <c r="C57" s="134">
        <v>40000</v>
      </c>
      <c r="D57" s="161" t="s">
        <v>40</v>
      </c>
      <c r="E57" s="162"/>
    </row>
    <row r="58" spans="1:6" ht="153.75" customHeight="1" thickBot="1" x14ac:dyDescent="0.3">
      <c r="A58" s="131"/>
      <c r="B58" s="133"/>
      <c r="C58" s="135"/>
      <c r="D58" s="163"/>
      <c r="E58" s="164"/>
    </row>
    <row r="59" spans="1:6" ht="132.75" customHeight="1" thickBot="1" x14ac:dyDescent="0.3">
      <c r="A59" s="1">
        <v>2</v>
      </c>
      <c r="B59" s="11" t="s">
        <v>19</v>
      </c>
      <c r="C59" s="84">
        <v>30000</v>
      </c>
      <c r="D59" s="165" t="s">
        <v>33</v>
      </c>
      <c r="E59" s="169"/>
      <c r="F59" s="40"/>
    </row>
    <row r="60" spans="1:6" ht="203.25" customHeight="1" thickBot="1" x14ac:dyDescent="0.3">
      <c r="A60" s="31">
        <v>3</v>
      </c>
      <c r="B60" s="11" t="s">
        <v>115</v>
      </c>
      <c r="C60" s="84">
        <v>70000</v>
      </c>
      <c r="D60" s="165" t="s">
        <v>32</v>
      </c>
      <c r="E60" s="166"/>
      <c r="F60" s="40"/>
    </row>
    <row r="61" spans="1:6" ht="30.75" thickBot="1" x14ac:dyDescent="0.3">
      <c r="A61" s="2" t="s">
        <v>0</v>
      </c>
      <c r="B61" s="3" t="s">
        <v>4</v>
      </c>
      <c r="C61" s="72" t="s">
        <v>2</v>
      </c>
      <c r="D61" s="114" t="s">
        <v>1</v>
      </c>
      <c r="E61" s="115"/>
    </row>
    <row r="62" spans="1:6" ht="216.75" customHeight="1" thickBot="1" x14ac:dyDescent="0.3">
      <c r="A62" s="31">
        <v>4</v>
      </c>
      <c r="B62" s="4" t="s">
        <v>23</v>
      </c>
      <c r="C62" s="85">
        <v>15000</v>
      </c>
      <c r="D62" s="116" t="s">
        <v>34</v>
      </c>
      <c r="E62" s="154"/>
    </row>
    <row r="63" spans="1:6" ht="139.5" customHeight="1" thickBot="1" x14ac:dyDescent="0.3">
      <c r="A63" s="31">
        <v>5</v>
      </c>
      <c r="B63" s="4" t="s">
        <v>28</v>
      </c>
      <c r="C63" s="85">
        <v>16000</v>
      </c>
      <c r="D63" s="116" t="s">
        <v>52</v>
      </c>
      <c r="E63" s="154"/>
    </row>
    <row r="64" spans="1:6" ht="136.5" customHeight="1" thickBot="1" x14ac:dyDescent="0.3">
      <c r="A64" s="31">
        <v>6</v>
      </c>
      <c r="B64" s="4" t="s">
        <v>41</v>
      </c>
      <c r="C64" s="85">
        <f>158620+30093+5000</f>
        <v>193713</v>
      </c>
      <c r="D64" s="116" t="s">
        <v>42</v>
      </c>
      <c r="E64" s="154"/>
    </row>
    <row r="65" spans="1:5" ht="30.75" thickBot="1" x14ac:dyDescent="0.3">
      <c r="A65" s="2" t="s">
        <v>0</v>
      </c>
      <c r="B65" s="3" t="s">
        <v>4</v>
      </c>
      <c r="C65" s="72" t="s">
        <v>2</v>
      </c>
      <c r="D65" s="114" t="s">
        <v>1</v>
      </c>
      <c r="E65" s="115"/>
    </row>
    <row r="66" spans="1:5" ht="409.5" customHeight="1" x14ac:dyDescent="0.25">
      <c r="A66" s="155">
        <v>7</v>
      </c>
      <c r="B66" s="157" t="s">
        <v>43</v>
      </c>
      <c r="C66" s="159">
        <v>10000</v>
      </c>
      <c r="D66" s="144" t="s">
        <v>50</v>
      </c>
      <c r="E66" s="145"/>
    </row>
    <row r="67" spans="1:5" ht="116.25" customHeight="1" thickBot="1" x14ac:dyDescent="0.3">
      <c r="A67" s="156"/>
      <c r="B67" s="158"/>
      <c r="C67" s="160"/>
      <c r="D67" s="146"/>
      <c r="E67" s="147"/>
    </row>
    <row r="68" spans="1:5" ht="11.25" customHeight="1" x14ac:dyDescent="0.25">
      <c r="A68" s="15"/>
      <c r="B68" s="16"/>
      <c r="C68" s="83"/>
      <c r="D68" s="17"/>
      <c r="E68" s="17"/>
    </row>
    <row r="69" spans="1:5" ht="37.5" customHeight="1" x14ac:dyDescent="0.25">
      <c r="A69" s="152" t="s">
        <v>3</v>
      </c>
      <c r="B69" s="152"/>
      <c r="C69" s="152"/>
      <c r="D69" s="152"/>
      <c r="E69" s="152"/>
    </row>
    <row r="70" spans="1:5" ht="22.5" customHeight="1" thickBot="1" x14ac:dyDescent="0.3">
      <c r="A70" s="151" t="s">
        <v>20</v>
      </c>
      <c r="B70" s="151"/>
      <c r="C70" s="151"/>
      <c r="D70" s="151"/>
      <c r="E70" s="151"/>
    </row>
    <row r="71" spans="1:5" ht="37.5" customHeight="1" thickBot="1" x14ac:dyDescent="0.3">
      <c r="A71" s="2" t="s">
        <v>0</v>
      </c>
      <c r="B71" s="3" t="s">
        <v>4</v>
      </c>
      <c r="C71" s="72" t="s">
        <v>2</v>
      </c>
      <c r="D71" s="114" t="s">
        <v>1</v>
      </c>
      <c r="E71" s="115"/>
    </row>
    <row r="72" spans="1:5" ht="333" customHeight="1" thickBot="1" x14ac:dyDescent="0.3">
      <c r="A72" s="1">
        <v>1</v>
      </c>
      <c r="B72" s="5" t="s">
        <v>9</v>
      </c>
      <c r="C72" s="85">
        <v>12000</v>
      </c>
      <c r="D72" s="116" t="s">
        <v>35</v>
      </c>
      <c r="E72" s="148"/>
    </row>
    <row r="73" spans="1:5" ht="13.5" customHeight="1" x14ac:dyDescent="0.25">
      <c r="A73" s="15"/>
      <c r="B73" s="16"/>
      <c r="C73" s="83"/>
      <c r="D73" s="17"/>
      <c r="E73" s="17"/>
    </row>
    <row r="74" spans="1:5" s="39" customFormat="1" ht="18.75" customHeight="1" x14ac:dyDescent="0.25">
      <c r="A74" s="122" t="s">
        <v>17</v>
      </c>
      <c r="B74" s="122"/>
      <c r="C74" s="122"/>
      <c r="D74" s="122"/>
      <c r="E74" s="122"/>
    </row>
    <row r="75" spans="1:5" s="39" customFormat="1" ht="24" customHeight="1" thickBot="1" x14ac:dyDescent="0.3">
      <c r="A75" s="122" t="s">
        <v>134</v>
      </c>
      <c r="B75" s="122"/>
      <c r="C75" s="122"/>
      <c r="D75" s="122"/>
      <c r="E75" s="122"/>
    </row>
    <row r="76" spans="1:5" s="19" customFormat="1" ht="28.5" customHeight="1" thickBot="1" x14ac:dyDescent="0.3">
      <c r="A76" s="2" t="s">
        <v>0</v>
      </c>
      <c r="B76" s="3" t="s">
        <v>4</v>
      </c>
      <c r="C76" s="72" t="s">
        <v>2</v>
      </c>
      <c r="D76" s="114" t="s">
        <v>1</v>
      </c>
      <c r="E76" s="115"/>
    </row>
    <row r="77" spans="1:5" s="39" customFormat="1" ht="148.5" customHeight="1" thickBot="1" x14ac:dyDescent="0.3">
      <c r="A77" s="1">
        <v>1</v>
      </c>
      <c r="B77" s="12" t="s">
        <v>16</v>
      </c>
      <c r="C77" s="86">
        <f>9000</f>
        <v>9000</v>
      </c>
      <c r="D77" s="116" t="s">
        <v>38</v>
      </c>
      <c r="E77" s="148"/>
    </row>
    <row r="78" spans="1:5" s="19" customFormat="1" ht="28.5" customHeight="1" thickBot="1" x14ac:dyDescent="0.3">
      <c r="A78" s="2" t="s">
        <v>0</v>
      </c>
      <c r="B78" s="3" t="s">
        <v>4</v>
      </c>
      <c r="C78" s="72" t="s">
        <v>2</v>
      </c>
      <c r="D78" s="114" t="s">
        <v>1</v>
      </c>
      <c r="E78" s="115"/>
    </row>
    <row r="79" spans="1:5" s="39" customFormat="1" ht="215.25" customHeight="1" x14ac:dyDescent="0.25">
      <c r="A79" s="44">
        <v>2</v>
      </c>
      <c r="B79" s="45" t="s">
        <v>24</v>
      </c>
      <c r="C79" s="87">
        <v>3000</v>
      </c>
      <c r="D79" s="179" t="s">
        <v>53</v>
      </c>
      <c r="E79" s="180"/>
    </row>
    <row r="80" spans="1:5" s="39" customFormat="1" ht="153.75" customHeight="1" x14ac:dyDescent="0.25">
      <c r="A80" s="48">
        <v>3</v>
      </c>
      <c r="B80" s="48" t="s">
        <v>15</v>
      </c>
      <c r="C80" s="88">
        <v>3000</v>
      </c>
      <c r="D80" s="149" t="s">
        <v>39</v>
      </c>
      <c r="E80" s="150"/>
    </row>
    <row r="81" spans="1:5" s="39" customFormat="1" ht="145.5" customHeight="1" x14ac:dyDescent="0.25">
      <c r="A81" s="48">
        <v>4</v>
      </c>
      <c r="B81" s="48" t="s">
        <v>25</v>
      </c>
      <c r="C81" s="88">
        <v>300</v>
      </c>
      <c r="D81" s="149" t="s">
        <v>36</v>
      </c>
      <c r="E81" s="150"/>
    </row>
    <row r="82" spans="1:5" s="39" customFormat="1" ht="231.75" customHeight="1" x14ac:dyDescent="0.25">
      <c r="A82" s="46">
        <v>5</v>
      </c>
      <c r="B82" s="48" t="s">
        <v>27</v>
      </c>
      <c r="C82" s="88">
        <v>3000</v>
      </c>
      <c r="D82" s="149" t="s">
        <v>46</v>
      </c>
      <c r="E82" s="150"/>
    </row>
    <row r="83" spans="1:5" s="19" customFormat="1" ht="28.5" customHeight="1" x14ac:dyDescent="0.25">
      <c r="A83" s="49" t="s">
        <v>0</v>
      </c>
      <c r="B83" s="50" t="s">
        <v>4</v>
      </c>
      <c r="C83" s="89" t="s">
        <v>2</v>
      </c>
      <c r="D83" s="177" t="s">
        <v>1</v>
      </c>
      <c r="E83" s="177"/>
    </row>
    <row r="84" spans="1:5" s="39" customFormat="1" ht="250.5" customHeight="1" x14ac:dyDescent="0.25">
      <c r="A84" s="46">
        <v>6</v>
      </c>
      <c r="B84" s="48" t="s">
        <v>26</v>
      </c>
      <c r="C84" s="88">
        <v>4000</v>
      </c>
      <c r="D84" s="149" t="s">
        <v>48</v>
      </c>
      <c r="E84" s="150"/>
    </row>
    <row r="85" spans="1:5" ht="286.5" customHeight="1" x14ac:dyDescent="0.25">
      <c r="A85" s="52">
        <v>7</v>
      </c>
      <c r="B85" s="47" t="s">
        <v>45</v>
      </c>
      <c r="C85" s="187">
        <f>30000+15000</f>
        <v>45000</v>
      </c>
      <c r="D85" s="178" t="s">
        <v>47</v>
      </c>
      <c r="E85" s="188"/>
    </row>
    <row r="86" spans="1:5" s="19" customFormat="1" ht="28.5" customHeight="1" x14ac:dyDescent="0.25">
      <c r="A86" s="51" t="s">
        <v>0</v>
      </c>
      <c r="B86" s="50" t="s">
        <v>4</v>
      </c>
      <c r="C86" s="187"/>
      <c r="D86" s="177" t="s">
        <v>1</v>
      </c>
      <c r="E86" s="177"/>
    </row>
    <row r="87" spans="1:5" ht="409.5" customHeight="1" x14ac:dyDescent="0.25">
      <c r="A87" s="181"/>
      <c r="B87" s="184" t="s">
        <v>54</v>
      </c>
      <c r="C87" s="187"/>
      <c r="D87" s="178" t="s">
        <v>117</v>
      </c>
      <c r="E87" s="178"/>
    </row>
    <row r="88" spans="1:5" ht="36.75" customHeight="1" x14ac:dyDescent="0.25">
      <c r="A88" s="182"/>
      <c r="B88" s="185"/>
      <c r="C88" s="187"/>
      <c r="D88" s="178"/>
      <c r="E88" s="178"/>
    </row>
    <row r="89" spans="1:5" ht="50.25" customHeight="1" x14ac:dyDescent="0.25">
      <c r="A89" s="182"/>
      <c r="B89" s="185"/>
      <c r="C89" s="187"/>
      <c r="D89" s="178" t="s">
        <v>49</v>
      </c>
      <c r="E89" s="178"/>
    </row>
    <row r="90" spans="1:5" ht="195.75" customHeight="1" x14ac:dyDescent="0.25">
      <c r="A90" s="183"/>
      <c r="B90" s="186"/>
      <c r="C90" s="187"/>
      <c r="D90" s="178"/>
      <c r="E90" s="178"/>
    </row>
    <row r="91" spans="1:5" s="19" customFormat="1" ht="28.5" customHeight="1" x14ac:dyDescent="0.25">
      <c r="A91" s="51" t="s">
        <v>0</v>
      </c>
      <c r="B91" s="50" t="s">
        <v>4</v>
      </c>
      <c r="C91" s="187"/>
      <c r="D91" s="177" t="s">
        <v>1</v>
      </c>
      <c r="E91" s="177"/>
    </row>
    <row r="92" spans="1:5" ht="317.25" customHeight="1" x14ac:dyDescent="0.25">
      <c r="A92" s="53"/>
      <c r="B92" s="47" t="s">
        <v>54</v>
      </c>
      <c r="C92" s="187"/>
      <c r="D92" s="178" t="s">
        <v>135</v>
      </c>
      <c r="E92" s="178"/>
    </row>
    <row r="94" spans="1:5" s="43" customFormat="1" ht="17.25" customHeight="1" x14ac:dyDescent="0.25">
      <c r="A94" s="111" t="s">
        <v>154</v>
      </c>
      <c r="B94" s="111"/>
      <c r="C94" s="111"/>
      <c r="D94" s="111"/>
      <c r="E94" s="111"/>
    </row>
    <row r="95" spans="1:5" s="43" customFormat="1" ht="8.25" customHeight="1" x14ac:dyDescent="0.25">
      <c r="A95" s="22"/>
      <c r="B95" s="23"/>
      <c r="C95" s="90"/>
      <c r="D95" s="24"/>
      <c r="E95" s="24"/>
    </row>
    <row r="96" spans="1:5" s="56" customFormat="1" ht="17.25" customHeight="1" x14ac:dyDescent="0.25">
      <c r="A96" s="112" t="s">
        <v>155</v>
      </c>
      <c r="B96" s="112"/>
      <c r="C96" s="112"/>
      <c r="D96" s="112"/>
      <c r="E96" s="112"/>
    </row>
    <row r="97" spans="1:5" s="56" customFormat="1" ht="17.25" customHeight="1" x14ac:dyDescent="0.25">
      <c r="A97" s="113" t="s">
        <v>156</v>
      </c>
      <c r="B97" s="113"/>
      <c r="C97" s="113"/>
      <c r="D97" s="113"/>
      <c r="E97" s="113"/>
    </row>
    <row r="98" spans="1:5" s="56" customFormat="1" ht="12.75" customHeight="1" thickBot="1" x14ac:dyDescent="0.3">
      <c r="A98" s="59"/>
      <c r="B98" s="59"/>
      <c r="C98" s="91"/>
      <c r="D98" s="59"/>
      <c r="E98" s="59"/>
    </row>
    <row r="99" spans="1:5" s="56" customFormat="1" ht="37.5" customHeight="1" thickBot="1" x14ac:dyDescent="0.3">
      <c r="A99" s="57" t="s">
        <v>0</v>
      </c>
      <c r="B99" s="58" t="s">
        <v>4</v>
      </c>
      <c r="C99" s="92" t="s">
        <v>2</v>
      </c>
      <c r="D99" s="99" t="s">
        <v>1</v>
      </c>
      <c r="E99" s="100"/>
    </row>
    <row r="100" spans="1:5" s="56" customFormat="1" ht="82.5" customHeight="1" x14ac:dyDescent="0.25">
      <c r="A100" s="109">
        <v>1</v>
      </c>
      <c r="B100" s="101" t="s">
        <v>157</v>
      </c>
      <c r="C100" s="107">
        <f>3500</f>
        <v>3500</v>
      </c>
      <c r="D100" s="103" t="s">
        <v>159</v>
      </c>
      <c r="E100" s="104"/>
    </row>
    <row r="101" spans="1:5" s="56" customFormat="1" ht="7.5" customHeight="1" thickBot="1" x14ac:dyDescent="0.3">
      <c r="A101" s="110"/>
      <c r="B101" s="102"/>
      <c r="C101" s="108"/>
      <c r="D101" s="105"/>
      <c r="E101" s="106"/>
    </row>
    <row r="102" spans="1:5" ht="12" customHeight="1" x14ac:dyDescent="0.25"/>
    <row r="103" spans="1:5" s="43" customFormat="1" ht="17.25" customHeight="1" x14ac:dyDescent="0.25">
      <c r="A103" s="111" t="s">
        <v>118</v>
      </c>
      <c r="B103" s="111"/>
      <c r="C103" s="111"/>
      <c r="D103" s="111"/>
      <c r="E103" s="111"/>
    </row>
    <row r="104" spans="1:5" s="43" customFormat="1" ht="8.25" customHeight="1" x14ac:dyDescent="0.25">
      <c r="A104" s="15"/>
      <c r="B104" s="16"/>
      <c r="C104" s="83"/>
      <c r="D104" s="17"/>
      <c r="E104" s="17"/>
    </row>
    <row r="105" spans="1:5" s="56" customFormat="1" ht="17.25" customHeight="1" x14ac:dyDescent="0.25">
      <c r="A105" s="112" t="s">
        <v>153</v>
      </c>
      <c r="B105" s="112"/>
      <c r="C105" s="112"/>
      <c r="D105" s="112"/>
      <c r="E105" s="112"/>
    </row>
    <row r="106" spans="1:5" s="56" customFormat="1" ht="17.25" customHeight="1" x14ac:dyDescent="0.25">
      <c r="A106" s="113" t="s">
        <v>151</v>
      </c>
      <c r="B106" s="113"/>
      <c r="C106" s="113"/>
      <c r="D106" s="113"/>
      <c r="E106" s="113"/>
    </row>
    <row r="107" spans="1:5" s="56" customFormat="1" ht="12.75" customHeight="1" thickBot="1" x14ac:dyDescent="0.3">
      <c r="A107" s="59"/>
      <c r="B107" s="59"/>
      <c r="C107" s="91"/>
      <c r="D107" s="59"/>
      <c r="E107" s="59"/>
    </row>
    <row r="108" spans="1:5" s="56" customFormat="1" ht="37.5" customHeight="1" thickBot="1" x14ac:dyDescent="0.3">
      <c r="A108" s="57" t="s">
        <v>0</v>
      </c>
      <c r="B108" s="58" t="s">
        <v>4</v>
      </c>
      <c r="C108" s="92" t="s">
        <v>2</v>
      </c>
      <c r="D108" s="99" t="s">
        <v>1</v>
      </c>
      <c r="E108" s="100"/>
    </row>
    <row r="109" spans="1:5" s="56" customFormat="1" ht="129" customHeight="1" x14ac:dyDescent="0.25">
      <c r="A109" s="109">
        <v>1</v>
      </c>
      <c r="B109" s="101" t="s">
        <v>152</v>
      </c>
      <c r="C109" s="107">
        <v>7000</v>
      </c>
      <c r="D109" s="103" t="s">
        <v>158</v>
      </c>
      <c r="E109" s="104"/>
    </row>
    <row r="110" spans="1:5" s="56" customFormat="1" ht="26.25" customHeight="1" thickBot="1" x14ac:dyDescent="0.3">
      <c r="A110" s="110"/>
      <c r="B110" s="102"/>
      <c r="C110" s="108"/>
      <c r="D110" s="105"/>
      <c r="E110" s="106"/>
    </row>
    <row r="111" spans="1:5" s="56" customFormat="1" ht="30" customHeight="1" x14ac:dyDescent="0.25">
      <c r="A111" s="60"/>
      <c r="B111" s="61"/>
      <c r="C111" s="83"/>
      <c r="D111" s="62"/>
      <c r="E111" s="62"/>
    </row>
    <row r="112" spans="1:5" s="43" customFormat="1" ht="24" customHeight="1" x14ac:dyDescent="0.25">
      <c r="A112" s="122" t="s">
        <v>119</v>
      </c>
      <c r="B112" s="122"/>
      <c r="C112" s="122"/>
      <c r="D112" s="122"/>
      <c r="E112" s="122"/>
    </row>
    <row r="113" spans="1:5" s="43" customFormat="1" ht="24.75" customHeight="1" thickBot="1" x14ac:dyDescent="0.3">
      <c r="A113" s="122" t="s">
        <v>129</v>
      </c>
      <c r="B113" s="122"/>
      <c r="C113" s="122"/>
      <c r="D113" s="122"/>
      <c r="E113" s="122"/>
    </row>
    <row r="114" spans="1:5" s="43" customFormat="1" ht="30.75" thickBot="1" x14ac:dyDescent="0.3">
      <c r="A114" s="2" t="s">
        <v>0</v>
      </c>
      <c r="B114" s="3" t="s">
        <v>4</v>
      </c>
      <c r="C114" s="72" t="s">
        <v>2</v>
      </c>
      <c r="D114" s="114" t="s">
        <v>1</v>
      </c>
      <c r="E114" s="115"/>
    </row>
    <row r="115" spans="1:5" s="43" customFormat="1" ht="210" customHeight="1" thickBot="1" x14ac:dyDescent="0.3">
      <c r="A115" s="1">
        <v>1</v>
      </c>
      <c r="B115" s="4" t="s">
        <v>120</v>
      </c>
      <c r="C115" s="86">
        <v>750</v>
      </c>
      <c r="D115" s="97" t="s">
        <v>126</v>
      </c>
      <c r="E115" s="98"/>
    </row>
    <row r="116" spans="1:5" s="43" customFormat="1" ht="141" customHeight="1" thickBot="1" x14ac:dyDescent="0.3">
      <c r="A116" s="1">
        <v>2</v>
      </c>
      <c r="B116" s="4" t="s">
        <v>121</v>
      </c>
      <c r="C116" s="86">
        <v>900</v>
      </c>
      <c r="D116" s="97" t="s">
        <v>127</v>
      </c>
      <c r="E116" s="98"/>
    </row>
    <row r="117" spans="1:5" s="43" customFormat="1" ht="116.25" customHeight="1" thickBot="1" x14ac:dyDescent="0.3">
      <c r="A117" s="1">
        <v>3</v>
      </c>
      <c r="B117" s="4" t="s">
        <v>122</v>
      </c>
      <c r="C117" s="86">
        <v>600</v>
      </c>
      <c r="D117" s="97" t="s">
        <v>128</v>
      </c>
      <c r="E117" s="98"/>
    </row>
    <row r="118" spans="1:5" s="43" customFormat="1" ht="126" customHeight="1" thickBot="1" x14ac:dyDescent="0.3">
      <c r="A118" s="1">
        <v>4</v>
      </c>
      <c r="B118" s="4" t="s">
        <v>123</v>
      </c>
      <c r="C118" s="86">
        <v>6800</v>
      </c>
      <c r="D118" s="97" t="s">
        <v>175</v>
      </c>
      <c r="E118" s="98"/>
    </row>
    <row r="119" spans="1:5" s="43" customFormat="1" ht="134.25" customHeight="1" thickBot="1" x14ac:dyDescent="0.3">
      <c r="A119" s="1">
        <v>5</v>
      </c>
      <c r="B119" s="4" t="s">
        <v>124</v>
      </c>
      <c r="C119" s="86">
        <v>6000</v>
      </c>
      <c r="D119" s="97" t="s">
        <v>160</v>
      </c>
      <c r="E119" s="98"/>
    </row>
    <row r="121" spans="1:5" ht="15.75" x14ac:dyDescent="0.25">
      <c r="A121" s="111" t="s">
        <v>71</v>
      </c>
      <c r="B121" s="111"/>
      <c r="C121" s="111"/>
      <c r="D121" s="111"/>
      <c r="E121" s="111"/>
    </row>
    <row r="122" spans="1:5" ht="15.75" x14ac:dyDescent="0.25">
      <c r="A122" s="30"/>
      <c r="B122" s="30"/>
      <c r="C122" s="69"/>
      <c r="D122" s="30"/>
      <c r="E122" s="30"/>
    </row>
    <row r="123" spans="1:5" ht="15.75" x14ac:dyDescent="0.25">
      <c r="A123" s="122" t="s">
        <v>72</v>
      </c>
      <c r="B123" s="122"/>
      <c r="C123" s="122"/>
      <c r="D123" s="122"/>
      <c r="E123" s="122"/>
    </row>
    <row r="124" spans="1:5" ht="15.75" x14ac:dyDescent="0.25">
      <c r="A124" s="111" t="s">
        <v>73</v>
      </c>
      <c r="B124" s="111"/>
      <c r="C124" s="111"/>
      <c r="D124" s="111"/>
      <c r="E124" s="111"/>
    </row>
    <row r="125" spans="1:5" ht="16.5" thickBot="1" x14ac:dyDescent="0.3">
      <c r="A125" s="28"/>
      <c r="B125" s="28"/>
      <c r="C125" s="68"/>
      <c r="D125" s="28"/>
      <c r="E125" s="28"/>
    </row>
    <row r="126" spans="1:5" ht="30.75" thickBot="1" x14ac:dyDescent="0.3">
      <c r="A126" s="2" t="s">
        <v>0</v>
      </c>
      <c r="B126" s="3" t="s">
        <v>4</v>
      </c>
      <c r="C126" s="72" t="s">
        <v>2</v>
      </c>
      <c r="D126" s="114" t="s">
        <v>1</v>
      </c>
      <c r="E126" s="115"/>
    </row>
    <row r="127" spans="1:5" ht="315" customHeight="1" thickBot="1" x14ac:dyDescent="0.3">
      <c r="A127" s="32">
        <v>1</v>
      </c>
      <c r="B127" s="11" t="s">
        <v>74</v>
      </c>
      <c r="C127" s="93">
        <v>4000</v>
      </c>
      <c r="D127" s="97" t="s">
        <v>113</v>
      </c>
      <c r="E127" s="128"/>
    </row>
    <row r="128" spans="1:5" x14ac:dyDescent="0.25">
      <c r="A128" s="22"/>
      <c r="B128" s="23"/>
      <c r="C128" s="90"/>
      <c r="D128" s="24"/>
      <c r="E128" s="17"/>
    </row>
    <row r="129" spans="1:5" ht="15.75" x14ac:dyDescent="0.25">
      <c r="A129" s="111" t="s">
        <v>75</v>
      </c>
      <c r="B129" s="111"/>
      <c r="C129" s="111"/>
      <c r="D129" s="111"/>
      <c r="E129" s="111"/>
    </row>
    <row r="130" spans="1:5" ht="15.75" x14ac:dyDescent="0.25">
      <c r="A130" s="66"/>
      <c r="B130" s="66"/>
      <c r="C130" s="69"/>
      <c r="D130" s="66"/>
      <c r="E130" s="66"/>
    </row>
    <row r="131" spans="1:5" ht="15.75" x14ac:dyDescent="0.25">
      <c r="A131" s="111" t="s">
        <v>165</v>
      </c>
      <c r="B131" s="111"/>
      <c r="C131" s="111"/>
      <c r="D131" s="111"/>
      <c r="E131" s="111"/>
    </row>
    <row r="132" spans="1:5" ht="15.75" x14ac:dyDescent="0.25">
      <c r="A132" s="111" t="s">
        <v>164</v>
      </c>
      <c r="B132" s="111"/>
      <c r="C132" s="111"/>
      <c r="D132" s="111"/>
      <c r="E132" s="111"/>
    </row>
    <row r="133" spans="1:5" ht="15.75" thickBot="1" x14ac:dyDescent="0.3">
      <c r="A133" s="19"/>
      <c r="B133" s="19"/>
      <c r="C133" s="71"/>
      <c r="D133" s="19"/>
      <c r="E133" s="19"/>
    </row>
    <row r="134" spans="1:5" ht="30.75" thickBot="1" x14ac:dyDescent="0.3">
      <c r="A134" s="2" t="s">
        <v>0</v>
      </c>
      <c r="B134" s="3" t="s">
        <v>4</v>
      </c>
      <c r="C134" s="72" t="s">
        <v>2</v>
      </c>
      <c r="D134" s="114" t="s">
        <v>1</v>
      </c>
      <c r="E134" s="115"/>
    </row>
    <row r="135" spans="1:5" ht="213.75" customHeight="1" thickBot="1" x14ac:dyDescent="0.3">
      <c r="A135" s="1">
        <v>1</v>
      </c>
      <c r="B135" s="4" t="s">
        <v>166</v>
      </c>
      <c r="C135" s="93">
        <v>50000</v>
      </c>
      <c r="D135" s="142" t="s">
        <v>167</v>
      </c>
      <c r="E135" s="143"/>
    </row>
    <row r="136" spans="1:5" ht="15.75" x14ac:dyDescent="0.25">
      <c r="A136" s="30"/>
      <c r="B136" s="30"/>
      <c r="C136" s="69"/>
      <c r="D136" s="30"/>
      <c r="E136" s="30"/>
    </row>
    <row r="137" spans="1:5" ht="15.75" x14ac:dyDescent="0.25">
      <c r="A137" s="111" t="s">
        <v>76</v>
      </c>
      <c r="B137" s="111"/>
      <c r="C137" s="111"/>
      <c r="D137" s="111"/>
      <c r="E137" s="111"/>
    </row>
    <row r="138" spans="1:5" ht="15.75" x14ac:dyDescent="0.25">
      <c r="A138" s="111" t="s">
        <v>77</v>
      </c>
      <c r="B138" s="111"/>
      <c r="C138" s="111"/>
      <c r="D138" s="111"/>
      <c r="E138" s="111"/>
    </row>
    <row r="139" spans="1:5" ht="15.75" thickBot="1" x14ac:dyDescent="0.3">
      <c r="A139" s="19"/>
      <c r="B139" s="19"/>
      <c r="C139" s="71"/>
      <c r="D139" s="19"/>
      <c r="E139" s="19"/>
    </row>
    <row r="140" spans="1:5" ht="30.75" thickBot="1" x14ac:dyDescent="0.3">
      <c r="A140" s="2" t="s">
        <v>0</v>
      </c>
      <c r="B140" s="3" t="s">
        <v>4</v>
      </c>
      <c r="C140" s="72" t="s">
        <v>2</v>
      </c>
      <c r="D140" s="114" t="s">
        <v>1</v>
      </c>
      <c r="E140" s="115"/>
    </row>
    <row r="141" spans="1:5" ht="143.25" thickBot="1" x14ac:dyDescent="0.3">
      <c r="A141" s="1">
        <v>1</v>
      </c>
      <c r="B141" s="11" t="s">
        <v>78</v>
      </c>
      <c r="C141" s="93">
        <v>30000</v>
      </c>
      <c r="D141" s="140" t="s">
        <v>111</v>
      </c>
      <c r="E141" s="141"/>
    </row>
    <row r="143" spans="1:5" ht="15.75" x14ac:dyDescent="0.25">
      <c r="A143" s="111" t="s">
        <v>79</v>
      </c>
      <c r="B143" s="111"/>
      <c r="C143" s="111"/>
      <c r="D143" s="111"/>
      <c r="E143" s="111"/>
    </row>
    <row r="144" spans="1:5" ht="15.75" x14ac:dyDescent="0.25">
      <c r="A144" s="8"/>
      <c r="B144" s="8"/>
      <c r="C144" s="8"/>
      <c r="D144" s="8"/>
      <c r="E144" s="8"/>
    </row>
    <row r="145" spans="1:5" ht="15.75" x14ac:dyDescent="0.25">
      <c r="A145" s="111" t="s">
        <v>80</v>
      </c>
      <c r="B145" s="111"/>
      <c r="C145" s="111"/>
      <c r="D145" s="111"/>
      <c r="E145" s="111"/>
    </row>
    <row r="146" spans="1:5" ht="15.75" x14ac:dyDescent="0.25">
      <c r="A146" s="111" t="s">
        <v>133</v>
      </c>
      <c r="B146" s="111"/>
      <c r="C146" s="111"/>
      <c r="D146" s="111"/>
      <c r="E146" s="111"/>
    </row>
    <row r="147" spans="1:5" ht="15.75" thickBot="1" x14ac:dyDescent="0.3">
      <c r="A147" s="19"/>
      <c r="B147" s="19"/>
      <c r="C147" s="71"/>
      <c r="D147" s="19"/>
      <c r="E147" s="19"/>
    </row>
    <row r="148" spans="1:5" ht="30.75" thickBot="1" x14ac:dyDescent="0.3">
      <c r="A148" s="2" t="s">
        <v>0</v>
      </c>
      <c r="B148" s="3" t="s">
        <v>4</v>
      </c>
      <c r="C148" s="72" t="s">
        <v>2</v>
      </c>
      <c r="D148" s="114" t="s">
        <v>1</v>
      </c>
      <c r="E148" s="115"/>
    </row>
    <row r="149" spans="1:5" ht="186.75" customHeight="1" thickBot="1" x14ac:dyDescent="0.3">
      <c r="A149" s="1">
        <v>1</v>
      </c>
      <c r="B149" s="4" t="s">
        <v>81</v>
      </c>
      <c r="C149" s="94">
        <f>5000-2560</f>
        <v>2440</v>
      </c>
      <c r="D149" s="97" t="s">
        <v>109</v>
      </c>
      <c r="E149" s="128"/>
    </row>
    <row r="150" spans="1:5" ht="300" customHeight="1" thickBot="1" x14ac:dyDescent="0.3">
      <c r="A150" s="1">
        <v>2</v>
      </c>
      <c r="B150" s="4" t="s">
        <v>82</v>
      </c>
      <c r="C150" s="94">
        <v>5500</v>
      </c>
      <c r="D150" s="97" t="s">
        <v>116</v>
      </c>
      <c r="E150" s="128"/>
    </row>
    <row r="151" spans="1:5" ht="30.75" thickBot="1" x14ac:dyDescent="0.3">
      <c r="A151" s="2" t="s">
        <v>0</v>
      </c>
      <c r="B151" s="3" t="s">
        <v>4</v>
      </c>
      <c r="C151" s="72" t="s">
        <v>2</v>
      </c>
      <c r="D151" s="114" t="s">
        <v>1</v>
      </c>
      <c r="E151" s="115"/>
    </row>
    <row r="152" spans="1:5" ht="339.75" customHeight="1" thickBot="1" x14ac:dyDescent="0.3">
      <c r="A152" s="1">
        <v>3</v>
      </c>
      <c r="B152" s="4" t="s">
        <v>83</v>
      </c>
      <c r="C152" s="94">
        <v>3738</v>
      </c>
      <c r="D152" s="140" t="s">
        <v>112</v>
      </c>
      <c r="E152" s="141"/>
    </row>
    <row r="154" spans="1:5" ht="15.75" x14ac:dyDescent="0.25">
      <c r="A154" s="122" t="s">
        <v>84</v>
      </c>
      <c r="B154" s="122"/>
      <c r="C154" s="122"/>
      <c r="D154" s="122"/>
      <c r="E154" s="122"/>
    </row>
    <row r="155" spans="1:5" ht="15.75" x14ac:dyDescent="0.25">
      <c r="A155" s="28"/>
      <c r="B155" s="28"/>
      <c r="C155" s="68"/>
      <c r="D155" s="28"/>
      <c r="E155" s="28"/>
    </row>
    <row r="156" spans="1:5" ht="15.75" x14ac:dyDescent="0.25">
      <c r="A156" s="122" t="s">
        <v>85</v>
      </c>
      <c r="B156" s="122"/>
      <c r="C156" s="122"/>
      <c r="D156" s="122"/>
      <c r="E156" s="122"/>
    </row>
    <row r="157" spans="1:5" ht="15.75" x14ac:dyDescent="0.25">
      <c r="A157" s="122" t="s">
        <v>131</v>
      </c>
      <c r="B157" s="122"/>
      <c r="C157" s="122"/>
      <c r="D157" s="122"/>
      <c r="E157" s="122"/>
    </row>
    <row r="158" spans="1:5" ht="15.75" thickBot="1" x14ac:dyDescent="0.3">
      <c r="A158" s="19"/>
      <c r="B158" s="19"/>
      <c r="C158" s="71"/>
      <c r="D158" s="19"/>
      <c r="E158" s="19"/>
    </row>
    <row r="159" spans="1:5" ht="30.75" thickBot="1" x14ac:dyDescent="0.3">
      <c r="A159" s="2" t="s">
        <v>0</v>
      </c>
      <c r="B159" s="3" t="s">
        <v>4</v>
      </c>
      <c r="C159" s="72" t="s">
        <v>2</v>
      </c>
      <c r="D159" s="114" t="s">
        <v>1</v>
      </c>
      <c r="E159" s="115"/>
    </row>
    <row r="160" spans="1:5" ht="328.5" customHeight="1" thickBot="1" x14ac:dyDescent="0.3">
      <c r="A160" s="1">
        <v>1</v>
      </c>
      <c r="B160" s="38" t="s">
        <v>86</v>
      </c>
      <c r="C160" s="86">
        <f>2000-1500</f>
        <v>500</v>
      </c>
      <c r="D160" s="97" t="s">
        <v>132</v>
      </c>
      <c r="E160" s="128"/>
    </row>
    <row r="161" spans="1:5" x14ac:dyDescent="0.25">
      <c r="A161" s="22"/>
      <c r="B161" s="23"/>
      <c r="C161" s="90"/>
      <c r="D161" s="24"/>
      <c r="E161" s="24"/>
    </row>
    <row r="162" spans="1:5" ht="40.5" customHeight="1" x14ac:dyDescent="0.25">
      <c r="A162" s="129" t="s">
        <v>170</v>
      </c>
      <c r="B162" s="129"/>
      <c r="C162" s="129"/>
      <c r="D162" s="129"/>
      <c r="E162" s="129"/>
    </row>
    <row r="163" spans="1:5" ht="15.75" x14ac:dyDescent="0.25">
      <c r="A163" s="122" t="s">
        <v>172</v>
      </c>
      <c r="B163" s="122"/>
      <c r="C163" s="122"/>
      <c r="D163" s="122"/>
      <c r="E163" s="122"/>
    </row>
    <row r="164" spans="1:5" ht="15.75" thickBot="1" x14ac:dyDescent="0.3">
      <c r="A164" s="19"/>
      <c r="B164" s="19"/>
      <c r="C164" s="71"/>
      <c r="D164" s="19"/>
      <c r="E164" s="19"/>
    </row>
    <row r="165" spans="1:5" ht="30.75" thickBot="1" x14ac:dyDescent="0.3">
      <c r="A165" s="2" t="s">
        <v>0</v>
      </c>
      <c r="B165" s="3" t="s">
        <v>4</v>
      </c>
      <c r="C165" s="72" t="s">
        <v>2</v>
      </c>
      <c r="D165" s="114" t="s">
        <v>1</v>
      </c>
      <c r="E165" s="115"/>
    </row>
    <row r="166" spans="1:5" ht="344.25" customHeight="1" thickBot="1" x14ac:dyDescent="0.3">
      <c r="A166" s="1">
        <v>1</v>
      </c>
      <c r="B166" s="38" t="s">
        <v>171</v>
      </c>
      <c r="C166" s="86">
        <v>7700</v>
      </c>
      <c r="D166" s="97" t="s">
        <v>173</v>
      </c>
      <c r="E166" s="128"/>
    </row>
    <row r="168" spans="1:5" ht="15.75" x14ac:dyDescent="0.25">
      <c r="A168" s="122" t="s">
        <v>87</v>
      </c>
      <c r="B168" s="122"/>
      <c r="C168" s="122"/>
      <c r="D168" s="122"/>
      <c r="E168" s="122"/>
    </row>
    <row r="169" spans="1:5" ht="15.75" x14ac:dyDescent="0.25">
      <c r="A169" s="122" t="s">
        <v>143</v>
      </c>
      <c r="B169" s="122"/>
      <c r="C169" s="122"/>
      <c r="D169" s="122"/>
      <c r="E169" s="122"/>
    </row>
    <row r="170" spans="1:5" ht="16.5" thickBot="1" x14ac:dyDescent="0.3">
      <c r="A170" s="28"/>
      <c r="B170" s="28"/>
      <c r="C170" s="68"/>
      <c r="D170" s="28"/>
      <c r="E170" s="28"/>
    </row>
    <row r="171" spans="1:5" ht="30.75" thickBot="1" x14ac:dyDescent="0.3">
      <c r="A171" s="2" t="s">
        <v>0</v>
      </c>
      <c r="B171" s="3" t="s">
        <v>4</v>
      </c>
      <c r="C171" s="72" t="s">
        <v>2</v>
      </c>
      <c r="D171" s="114" t="s">
        <v>1</v>
      </c>
      <c r="E171" s="115"/>
    </row>
    <row r="172" spans="1:5" ht="351.75" customHeight="1" thickBot="1" x14ac:dyDescent="0.3">
      <c r="A172" s="1">
        <v>1</v>
      </c>
      <c r="B172" s="38" t="s">
        <v>88</v>
      </c>
      <c r="C172" s="86">
        <f>2000-1500+850</f>
        <v>1350</v>
      </c>
      <c r="D172" s="97" t="s">
        <v>144</v>
      </c>
      <c r="E172" s="128"/>
    </row>
    <row r="174" spans="1:5" ht="15.75" x14ac:dyDescent="0.25">
      <c r="A174" s="122" t="s">
        <v>89</v>
      </c>
      <c r="B174" s="122"/>
      <c r="C174" s="122"/>
      <c r="D174" s="122"/>
      <c r="E174" s="122"/>
    </row>
    <row r="175" spans="1:5" ht="15.75" x14ac:dyDescent="0.25">
      <c r="A175" s="28"/>
      <c r="B175" s="28"/>
      <c r="C175" s="68"/>
      <c r="D175" s="28"/>
      <c r="E175" s="28"/>
    </row>
    <row r="176" spans="1:5" ht="15.75" x14ac:dyDescent="0.25">
      <c r="A176" s="122" t="s">
        <v>90</v>
      </c>
      <c r="B176" s="122"/>
      <c r="C176" s="122"/>
      <c r="D176" s="122"/>
      <c r="E176" s="122"/>
    </row>
    <row r="177" spans="1:5" ht="15.75" x14ac:dyDescent="0.25">
      <c r="A177" s="122" t="s">
        <v>149</v>
      </c>
      <c r="B177" s="122"/>
      <c r="C177" s="122"/>
      <c r="D177" s="122"/>
      <c r="E177" s="122"/>
    </row>
    <row r="178" spans="1:5" ht="15.75" thickBot="1" x14ac:dyDescent="0.3">
      <c r="A178" s="19"/>
      <c r="B178" s="19"/>
      <c r="C178" s="71"/>
      <c r="D178" s="19"/>
      <c r="E178" s="19"/>
    </row>
    <row r="179" spans="1:5" ht="30.75" thickBot="1" x14ac:dyDescent="0.3">
      <c r="A179" s="2" t="s">
        <v>0</v>
      </c>
      <c r="B179" s="3" t="s">
        <v>4</v>
      </c>
      <c r="C179" s="72" t="s">
        <v>2</v>
      </c>
      <c r="D179" s="114" t="s">
        <v>1</v>
      </c>
      <c r="E179" s="115"/>
    </row>
    <row r="180" spans="1:5" ht="152.25" customHeight="1" thickBot="1" x14ac:dyDescent="0.3">
      <c r="A180" s="1">
        <v>1</v>
      </c>
      <c r="B180" s="11" t="s">
        <v>91</v>
      </c>
      <c r="C180" s="93">
        <v>8000</v>
      </c>
      <c r="D180" s="97" t="s">
        <v>92</v>
      </c>
      <c r="E180" s="128"/>
    </row>
    <row r="181" spans="1:5" ht="30.75" thickBot="1" x14ac:dyDescent="0.3">
      <c r="A181" s="2" t="s">
        <v>0</v>
      </c>
      <c r="B181" s="3" t="s">
        <v>4</v>
      </c>
      <c r="C181" s="72" t="s">
        <v>2</v>
      </c>
      <c r="D181" s="114" t="s">
        <v>1</v>
      </c>
      <c r="E181" s="115"/>
    </row>
    <row r="182" spans="1:5" ht="348.75" customHeight="1" thickBot="1" x14ac:dyDescent="0.3">
      <c r="A182" s="1">
        <v>2</v>
      </c>
      <c r="B182" s="11" t="s">
        <v>142</v>
      </c>
      <c r="C182" s="93">
        <v>13000</v>
      </c>
      <c r="D182" s="97" t="s">
        <v>141</v>
      </c>
      <c r="E182" s="128"/>
    </row>
    <row r="183" spans="1:5" ht="408.75" customHeight="1" x14ac:dyDescent="0.25">
      <c r="A183" s="130">
        <v>3</v>
      </c>
      <c r="B183" s="132" t="s">
        <v>148</v>
      </c>
      <c r="C183" s="134">
        <v>43000</v>
      </c>
      <c r="D183" s="136" t="s">
        <v>150</v>
      </c>
      <c r="E183" s="137"/>
    </row>
    <row r="184" spans="1:5" ht="24.75" customHeight="1" thickBot="1" x14ac:dyDescent="0.3">
      <c r="A184" s="131"/>
      <c r="B184" s="133"/>
      <c r="C184" s="135"/>
      <c r="D184" s="138"/>
      <c r="E184" s="139"/>
    </row>
    <row r="186" spans="1:5" ht="36" customHeight="1" x14ac:dyDescent="0.25">
      <c r="A186" s="129" t="s">
        <v>93</v>
      </c>
      <c r="B186" s="129"/>
      <c r="C186" s="129"/>
      <c r="D186" s="129"/>
      <c r="E186" s="129"/>
    </row>
    <row r="187" spans="1:5" ht="15.75" x14ac:dyDescent="0.25">
      <c r="A187" s="41"/>
      <c r="B187" s="41"/>
      <c r="C187" s="67"/>
      <c r="D187" s="41"/>
      <c r="E187" s="41"/>
    </row>
    <row r="188" spans="1:5" ht="15.75" x14ac:dyDescent="0.25">
      <c r="A188" s="122" t="s">
        <v>94</v>
      </c>
      <c r="B188" s="122"/>
      <c r="C188" s="122"/>
      <c r="D188" s="122"/>
      <c r="E188" s="122"/>
    </row>
    <row r="189" spans="1:5" ht="15.75" x14ac:dyDescent="0.25">
      <c r="A189" s="122" t="s">
        <v>169</v>
      </c>
      <c r="B189" s="122"/>
      <c r="C189" s="122"/>
      <c r="D189" s="122"/>
      <c r="E189" s="122"/>
    </row>
    <row r="190" spans="1:5" ht="15.75" thickBot="1" x14ac:dyDescent="0.3">
      <c r="A190" s="19"/>
      <c r="B190" s="19"/>
      <c r="C190" s="71"/>
      <c r="D190" s="19"/>
      <c r="E190" s="19"/>
    </row>
    <row r="191" spans="1:5" ht="30.75" thickBot="1" x14ac:dyDescent="0.3">
      <c r="A191" s="2" t="s">
        <v>0</v>
      </c>
      <c r="B191" s="3" t="s">
        <v>4</v>
      </c>
      <c r="C191" s="72" t="s">
        <v>2</v>
      </c>
      <c r="D191" s="114" t="s">
        <v>1</v>
      </c>
      <c r="E191" s="115"/>
    </row>
    <row r="192" spans="1:5" ht="374.25" customHeight="1" thickBot="1" x14ac:dyDescent="0.3">
      <c r="A192" s="1">
        <v>1</v>
      </c>
      <c r="B192" s="4" t="s">
        <v>95</v>
      </c>
      <c r="C192" s="95">
        <v>550</v>
      </c>
      <c r="D192" s="120" t="s">
        <v>96</v>
      </c>
      <c r="E192" s="121"/>
    </row>
    <row r="193" spans="1:5" ht="232.5" customHeight="1" thickBot="1" x14ac:dyDescent="0.3">
      <c r="A193" s="42">
        <v>2</v>
      </c>
      <c r="B193" s="4" t="s">
        <v>97</v>
      </c>
      <c r="C193" s="94">
        <v>200</v>
      </c>
      <c r="D193" s="120" t="s">
        <v>98</v>
      </c>
      <c r="E193" s="121"/>
    </row>
    <row r="194" spans="1:5" ht="30.75" thickBot="1" x14ac:dyDescent="0.3">
      <c r="A194" s="2" t="s">
        <v>0</v>
      </c>
      <c r="B194" s="3" t="s">
        <v>4</v>
      </c>
      <c r="C194" s="72" t="s">
        <v>2</v>
      </c>
      <c r="D194" s="114" t="s">
        <v>1</v>
      </c>
      <c r="E194" s="115"/>
    </row>
    <row r="195" spans="1:5" ht="166.5" customHeight="1" thickBot="1" x14ac:dyDescent="0.3">
      <c r="A195" s="42">
        <v>3</v>
      </c>
      <c r="B195" s="4" t="s">
        <v>99</v>
      </c>
      <c r="C195" s="94">
        <v>800</v>
      </c>
      <c r="D195" s="120" t="s">
        <v>100</v>
      </c>
      <c r="E195" s="121"/>
    </row>
    <row r="196" spans="1:5" ht="286.5" customHeight="1" thickBot="1" x14ac:dyDescent="0.3">
      <c r="A196" s="42">
        <v>4</v>
      </c>
      <c r="B196" s="4" t="s">
        <v>101</v>
      </c>
      <c r="C196" s="94">
        <v>350</v>
      </c>
      <c r="D196" s="120" t="s">
        <v>102</v>
      </c>
      <c r="E196" s="121"/>
    </row>
    <row r="197" spans="1:5" ht="297.75" customHeight="1" thickBot="1" x14ac:dyDescent="0.3">
      <c r="A197" s="42">
        <v>5</v>
      </c>
      <c r="B197" s="4" t="s">
        <v>168</v>
      </c>
      <c r="C197" s="94">
        <v>740</v>
      </c>
      <c r="D197" s="120" t="s">
        <v>174</v>
      </c>
      <c r="E197" s="121"/>
    </row>
    <row r="198" spans="1:5" ht="30.75" thickBot="1" x14ac:dyDescent="0.3">
      <c r="A198" s="54" t="s">
        <v>0</v>
      </c>
      <c r="B198" s="55" t="s">
        <v>4</v>
      </c>
      <c r="C198" s="92" t="s">
        <v>2</v>
      </c>
      <c r="D198" s="127" t="s">
        <v>1</v>
      </c>
      <c r="E198" s="127"/>
    </row>
    <row r="199" spans="1:5" ht="246.75" customHeight="1" thickBot="1" x14ac:dyDescent="0.3">
      <c r="A199" s="42">
        <v>6</v>
      </c>
      <c r="B199" s="4" t="s">
        <v>103</v>
      </c>
      <c r="C199" s="94">
        <f>1000+1525-1525-297</f>
        <v>703</v>
      </c>
      <c r="D199" s="120" t="s">
        <v>104</v>
      </c>
      <c r="E199" s="121"/>
    </row>
    <row r="200" spans="1:5" ht="81" customHeight="1" thickBot="1" x14ac:dyDescent="0.3">
      <c r="A200" s="123">
        <v>7</v>
      </c>
      <c r="B200" s="124" t="s">
        <v>136</v>
      </c>
      <c r="C200" s="125">
        <v>1356</v>
      </c>
      <c r="D200" s="126" t="s">
        <v>139</v>
      </c>
      <c r="E200" s="126"/>
    </row>
    <row r="201" spans="1:5" ht="318" customHeight="1" thickBot="1" x14ac:dyDescent="0.3">
      <c r="A201" s="123"/>
      <c r="B201" s="124"/>
      <c r="C201" s="125"/>
      <c r="D201" s="126"/>
      <c r="E201" s="126"/>
    </row>
    <row r="203" spans="1:5" ht="15.75" x14ac:dyDescent="0.25">
      <c r="A203" s="122" t="s">
        <v>105</v>
      </c>
      <c r="B203" s="122"/>
      <c r="C203" s="122"/>
      <c r="D203" s="122"/>
      <c r="E203" s="122"/>
    </row>
    <row r="204" spans="1:5" ht="15.75" x14ac:dyDescent="0.25">
      <c r="A204" s="28"/>
      <c r="B204" s="28"/>
      <c r="C204" s="68"/>
      <c r="D204" s="28"/>
      <c r="E204" s="28"/>
    </row>
    <row r="205" spans="1:5" ht="15.75" x14ac:dyDescent="0.25">
      <c r="A205" s="122" t="s">
        <v>106</v>
      </c>
      <c r="B205" s="122"/>
      <c r="C205" s="122"/>
      <c r="D205" s="122"/>
      <c r="E205" s="122"/>
    </row>
    <row r="206" spans="1:5" ht="15.75" x14ac:dyDescent="0.25">
      <c r="A206" s="111" t="s">
        <v>146</v>
      </c>
      <c r="B206" s="111"/>
      <c r="C206" s="111"/>
      <c r="D206" s="111"/>
      <c r="E206" s="111"/>
    </row>
    <row r="207" spans="1:5" ht="15.75" thickBot="1" x14ac:dyDescent="0.3">
      <c r="A207" s="19"/>
      <c r="B207" s="19"/>
      <c r="C207" s="71"/>
      <c r="D207" s="19"/>
      <c r="E207" s="19"/>
    </row>
    <row r="208" spans="1:5" ht="30.75" thickBot="1" x14ac:dyDescent="0.3">
      <c r="A208" s="2" t="s">
        <v>0</v>
      </c>
      <c r="B208" s="3" t="s">
        <v>4</v>
      </c>
      <c r="C208" s="72" t="s">
        <v>2</v>
      </c>
      <c r="D208" s="114" t="s">
        <v>1</v>
      </c>
      <c r="E208" s="115"/>
    </row>
    <row r="209" spans="1:5" ht="205.5" customHeight="1" thickBot="1" x14ac:dyDescent="0.3">
      <c r="A209" s="1">
        <v>1</v>
      </c>
      <c r="B209" s="38" t="s">
        <v>125</v>
      </c>
      <c r="C209" s="74">
        <f>10000-3000-1475</f>
        <v>5525</v>
      </c>
      <c r="D209" s="116" t="s">
        <v>114</v>
      </c>
      <c r="E209" s="117"/>
    </row>
    <row r="210" spans="1:5" ht="255.75" customHeight="1" thickBot="1" x14ac:dyDescent="0.3">
      <c r="A210" s="1">
        <v>2</v>
      </c>
      <c r="B210" s="38" t="s">
        <v>107</v>
      </c>
      <c r="C210" s="86">
        <v>2000</v>
      </c>
      <c r="D210" s="118" t="s">
        <v>108</v>
      </c>
      <c r="E210" s="119"/>
    </row>
    <row r="212" spans="1:5" s="63" customFormat="1" ht="46.5" customHeight="1" thickBot="1" x14ac:dyDescent="0.3">
      <c r="A212" s="129" t="s">
        <v>161</v>
      </c>
      <c r="B212" s="122"/>
      <c r="C212" s="122"/>
      <c r="D212" s="122"/>
      <c r="E212" s="122"/>
    </row>
    <row r="213" spans="1:5" ht="30.75" thickBot="1" x14ac:dyDescent="0.3">
      <c r="A213" s="9" t="s">
        <v>0</v>
      </c>
      <c r="B213" s="10" t="s">
        <v>4</v>
      </c>
      <c r="C213" s="72" t="s">
        <v>2</v>
      </c>
      <c r="D213" s="174" t="s">
        <v>1</v>
      </c>
      <c r="E213" s="175"/>
    </row>
    <row r="214" spans="1:5" ht="408.75" customHeight="1" thickBot="1" x14ac:dyDescent="0.3">
      <c r="A214" s="65">
        <v>1</v>
      </c>
      <c r="B214" s="64" t="s">
        <v>162</v>
      </c>
      <c r="C214" s="94">
        <v>7122</v>
      </c>
      <c r="D214" s="176" t="s">
        <v>163</v>
      </c>
      <c r="E214" s="176"/>
    </row>
    <row r="215" spans="1:5" s="63" customFormat="1" ht="14.25" x14ac:dyDescent="0.25">
      <c r="C215" s="96"/>
    </row>
    <row r="216" spans="1:5" s="63" customFormat="1" ht="14.25" x14ac:dyDescent="0.25">
      <c r="C216" s="96"/>
    </row>
    <row r="217" spans="1:5" s="63" customFormat="1" ht="14.25" x14ac:dyDescent="0.25">
      <c r="C217" s="96"/>
    </row>
    <row r="218" spans="1:5" s="63" customFormat="1" ht="14.25" x14ac:dyDescent="0.25">
      <c r="C218" s="96"/>
    </row>
    <row r="219" spans="1:5" s="63" customFormat="1" ht="14.25" x14ac:dyDescent="0.25">
      <c r="C219" s="96"/>
    </row>
    <row r="220" spans="1:5" s="63" customFormat="1" ht="14.25" x14ac:dyDescent="0.25">
      <c r="C220" s="96"/>
    </row>
    <row r="221" spans="1:5" s="63" customFormat="1" ht="14.25" x14ac:dyDescent="0.25">
      <c r="C221" s="96"/>
    </row>
    <row r="222" spans="1:5" s="63" customFormat="1" ht="14.25" x14ac:dyDescent="0.25">
      <c r="C222" s="96"/>
    </row>
    <row r="223" spans="1:5" s="63" customFormat="1" ht="14.25" x14ac:dyDescent="0.25">
      <c r="C223" s="96"/>
    </row>
    <row r="224" spans="1:5" s="63" customFormat="1" ht="14.25" x14ac:dyDescent="0.25">
      <c r="C224" s="96"/>
    </row>
  </sheetData>
  <mergeCells count="170">
    <mergeCell ref="D214:E214"/>
    <mergeCell ref="A212:E212"/>
    <mergeCell ref="D213:E213"/>
    <mergeCell ref="D78:E78"/>
    <mergeCell ref="D83:E83"/>
    <mergeCell ref="D89:E90"/>
    <mergeCell ref="A75:E75"/>
    <mergeCell ref="D79:E79"/>
    <mergeCell ref="D86:E86"/>
    <mergeCell ref="A87:A90"/>
    <mergeCell ref="B87:B90"/>
    <mergeCell ref="C85:C92"/>
    <mergeCell ref="D92:E92"/>
    <mergeCell ref="D91:E91"/>
    <mergeCell ref="A121:E121"/>
    <mergeCell ref="A123:E123"/>
    <mergeCell ref="A124:E124"/>
    <mergeCell ref="D84:E84"/>
    <mergeCell ref="D85:E85"/>
    <mergeCell ref="D82:E82"/>
    <mergeCell ref="D87:E88"/>
    <mergeCell ref="D140:E140"/>
    <mergeCell ref="A129:E129"/>
    <mergeCell ref="A131:E131"/>
    <mergeCell ref="D1:E2"/>
    <mergeCell ref="A5:E5"/>
    <mergeCell ref="A47:E47"/>
    <mergeCell ref="A48:E48"/>
    <mergeCell ref="D50:E50"/>
    <mergeCell ref="D51:E51"/>
    <mergeCell ref="A53:E53"/>
    <mergeCell ref="D59:E59"/>
    <mergeCell ref="A57:A58"/>
    <mergeCell ref="A41:E41"/>
    <mergeCell ref="D45:E45"/>
    <mergeCell ref="A42:E42"/>
    <mergeCell ref="D37:E37"/>
    <mergeCell ref="A29:E29"/>
    <mergeCell ref="D16:E16"/>
    <mergeCell ref="A31:E31"/>
    <mergeCell ref="D34:E34"/>
    <mergeCell ref="D35:E35"/>
    <mergeCell ref="D36:E36"/>
    <mergeCell ref="D44:E44"/>
    <mergeCell ref="A32:E32"/>
    <mergeCell ref="A54:E54"/>
    <mergeCell ref="A7:E7"/>
    <mergeCell ref="A9:E9"/>
    <mergeCell ref="A10:E10"/>
    <mergeCell ref="D12:E12"/>
    <mergeCell ref="D13:E13"/>
    <mergeCell ref="D64:E64"/>
    <mergeCell ref="A66:A67"/>
    <mergeCell ref="B66:B67"/>
    <mergeCell ref="C66:C67"/>
    <mergeCell ref="D14:E14"/>
    <mergeCell ref="D15:E15"/>
    <mergeCell ref="D17:E17"/>
    <mergeCell ref="D18:E18"/>
    <mergeCell ref="D65:E65"/>
    <mergeCell ref="D57:E58"/>
    <mergeCell ref="D62:E62"/>
    <mergeCell ref="B57:B58"/>
    <mergeCell ref="D60:E60"/>
    <mergeCell ref="C57:C58"/>
    <mergeCell ref="D63:E63"/>
    <mergeCell ref="A24:E24"/>
    <mergeCell ref="D26:E26"/>
    <mergeCell ref="D27:E27"/>
    <mergeCell ref="D19:E19"/>
    <mergeCell ref="A21:E21"/>
    <mergeCell ref="A23:E23"/>
    <mergeCell ref="D61:E61"/>
    <mergeCell ref="D66:E67"/>
    <mergeCell ref="D77:E77"/>
    <mergeCell ref="D81:E81"/>
    <mergeCell ref="D72:E72"/>
    <mergeCell ref="A70:E70"/>
    <mergeCell ref="D71:E71"/>
    <mergeCell ref="A74:E74"/>
    <mergeCell ref="D80:E80"/>
    <mergeCell ref="D76:E76"/>
    <mergeCell ref="A69:E69"/>
    <mergeCell ref="D56:E56"/>
    <mergeCell ref="A145:E145"/>
    <mergeCell ref="A146:E146"/>
    <mergeCell ref="D126:E126"/>
    <mergeCell ref="D127:E127"/>
    <mergeCell ref="A137:E137"/>
    <mergeCell ref="A138:E138"/>
    <mergeCell ref="A156:E156"/>
    <mergeCell ref="A157:E157"/>
    <mergeCell ref="D141:E141"/>
    <mergeCell ref="A143:E143"/>
    <mergeCell ref="A132:E132"/>
    <mergeCell ref="D134:E134"/>
    <mergeCell ref="D135:E135"/>
    <mergeCell ref="D119:E119"/>
    <mergeCell ref="A103:E103"/>
    <mergeCell ref="A112:E112"/>
    <mergeCell ref="A113:E113"/>
    <mergeCell ref="D114:E114"/>
    <mergeCell ref="D115:E115"/>
    <mergeCell ref="D116:E116"/>
    <mergeCell ref="D117:E117"/>
    <mergeCell ref="A105:E105"/>
    <mergeCell ref="A106:E106"/>
    <mergeCell ref="D159:E159"/>
    <mergeCell ref="D160:E160"/>
    <mergeCell ref="A168:E168"/>
    <mergeCell ref="D148:E148"/>
    <mergeCell ref="D149:E149"/>
    <mergeCell ref="D150:E150"/>
    <mergeCell ref="D152:E152"/>
    <mergeCell ref="A154:E154"/>
    <mergeCell ref="D151:E151"/>
    <mergeCell ref="A162:E162"/>
    <mergeCell ref="A163:E163"/>
    <mergeCell ref="D165:E165"/>
    <mergeCell ref="D166:E166"/>
    <mergeCell ref="A177:E177"/>
    <mergeCell ref="D179:E179"/>
    <mergeCell ref="D180:E180"/>
    <mergeCell ref="A186:E186"/>
    <mergeCell ref="A188:E188"/>
    <mergeCell ref="A169:E169"/>
    <mergeCell ref="D171:E171"/>
    <mergeCell ref="D172:E172"/>
    <mergeCell ref="A174:E174"/>
    <mergeCell ref="A176:E176"/>
    <mergeCell ref="D182:E182"/>
    <mergeCell ref="D181:E181"/>
    <mergeCell ref="A183:A184"/>
    <mergeCell ref="B183:B184"/>
    <mergeCell ref="C183:C184"/>
    <mergeCell ref="D183:E184"/>
    <mergeCell ref="D208:E208"/>
    <mergeCell ref="D209:E209"/>
    <mergeCell ref="D210:E210"/>
    <mergeCell ref="D196:E196"/>
    <mergeCell ref="D199:E199"/>
    <mergeCell ref="A203:E203"/>
    <mergeCell ref="A205:E205"/>
    <mergeCell ref="A206:E206"/>
    <mergeCell ref="A189:E189"/>
    <mergeCell ref="D191:E191"/>
    <mergeCell ref="D192:E192"/>
    <mergeCell ref="D193:E193"/>
    <mergeCell ref="D195:E195"/>
    <mergeCell ref="D194:E194"/>
    <mergeCell ref="A200:A201"/>
    <mergeCell ref="B200:B201"/>
    <mergeCell ref="C200:C201"/>
    <mergeCell ref="D200:E201"/>
    <mergeCell ref="D198:E198"/>
    <mergeCell ref="D197:E197"/>
    <mergeCell ref="D118:E118"/>
    <mergeCell ref="D108:E108"/>
    <mergeCell ref="B109:B110"/>
    <mergeCell ref="D109:E110"/>
    <mergeCell ref="C109:C110"/>
    <mergeCell ref="A109:A110"/>
    <mergeCell ref="A94:E94"/>
    <mergeCell ref="A96:E96"/>
    <mergeCell ref="A97:E97"/>
    <mergeCell ref="D99:E99"/>
    <mergeCell ref="A100:A101"/>
    <mergeCell ref="B100:B101"/>
    <mergeCell ref="C100:C101"/>
    <mergeCell ref="D100:E101"/>
  </mergeCells>
  <printOptions horizontalCentered="1"/>
  <pageMargins left="0.70866141732283472" right="0.70866141732283472" top="0.74803149606299213" bottom="0.74803149606299213" header="0.31496062992125984" footer="0.31496062992125984"/>
  <pageSetup paperSize="9" scale="88" fitToHeight="0" orientation="portrait" r:id="rId1"/>
  <headerFooter>
    <oddFooter>&amp;CStrona &amp;P</oddFooter>
  </headerFooter>
  <rowBreaks count="24" manualBreakCount="24">
    <brk id="15" max="4" man="1"/>
    <brk id="20" max="4" man="1"/>
    <brk id="40" max="4" man="1"/>
    <brk id="52" max="4" man="1"/>
    <brk id="60" max="4" man="1"/>
    <brk id="64" max="4" man="1"/>
    <brk id="68" max="4" man="1"/>
    <brk id="77" max="4" man="1"/>
    <brk id="82" max="4" man="1"/>
    <brk id="85" max="4" man="1"/>
    <brk id="90" max="4" man="1"/>
    <brk id="110" max="4" man="1"/>
    <brk id="120" max="4" man="1"/>
    <brk id="128" max="4" man="1"/>
    <brk id="142" max="4" man="1"/>
    <brk id="150" max="4" man="1"/>
    <brk id="160" max="4" man="1"/>
    <brk id="166" max="4" man="1"/>
    <brk id="180" max="4" man="1"/>
    <brk id="184" max="4" man="1"/>
    <brk id="193" max="4" man="1"/>
    <brk id="197" max="4" man="1"/>
    <brk id="202" max="4" man="1"/>
    <brk id="21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Załącznik Nr 2</vt:lpstr>
      <vt:lpstr>'Załącznik Nr 2'!Obszar_wydruku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Jachymczyk Magdalena</dc:creator>
  <cp:lastModifiedBy>.</cp:lastModifiedBy>
  <cp:lastPrinted>2022-11-15T11:15:15Z</cp:lastPrinted>
  <dcterms:created xsi:type="dcterms:W3CDTF">2018-02-02T06:52:21Z</dcterms:created>
  <dcterms:modified xsi:type="dcterms:W3CDTF">2022-11-17T09:15:17Z</dcterms:modified>
</cp:coreProperties>
</file>